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"/>
    </mc:Choice>
  </mc:AlternateContent>
  <xr:revisionPtr revIDLastSave="0" documentId="13_ncr:1_{942CD783-05DB-414B-ABEB-FF10B2351A6E}" xr6:coauthVersionLast="47" xr6:coauthVersionMax="47" xr10:uidLastSave="{00000000-0000-0000-0000-000000000000}"/>
  <bookViews>
    <workbookView xWindow="-120" yWindow="-120" windowWidth="29040" windowHeight="15720" xr2:uid="{CFE0B9C9-9EBA-4521-9CC2-FFD7BC2553CA}"/>
  </bookViews>
  <sheets>
    <sheet name="Q1" sheetId="1" r:id="rId1"/>
    <sheet name="Q2" sheetId="2" r:id="rId2"/>
    <sheet name="Q3" sheetId="3" r:id="rId3"/>
    <sheet name="Q3 Tables" sheetId="14" r:id="rId4"/>
    <sheet name="Q4" sheetId="9" r:id="rId5"/>
    <sheet name="Q5" sheetId="10" r:id="rId6"/>
    <sheet name="Q6" sheetId="11" r:id="rId7"/>
    <sheet name="Q7" sheetId="13" r:id="rId8"/>
  </sheets>
  <externalReferences>
    <externalReference r:id="rId9"/>
    <externalReference r:id="rId10"/>
    <externalReference r:id="rId11"/>
  </externalReferences>
  <definedNames>
    <definedName name="CoinsLimit">[1]CalculationTables_D!#REF!</definedName>
    <definedName name="Coinsurance">[1]CalculationTables_D!$D$3</definedName>
    <definedName name="Deductible">[1]CalculationTables_D!$D$2</definedName>
    <definedName name="ExpClaims50">[1]Solution2!#REF!</definedName>
    <definedName name="MOOP">[1]CalculationTables_D!$D$4</definedName>
    <definedName name="NumEmps">'[2]25000 Specific Deductible'!$D$6</definedName>
    <definedName name="Spec100K">'[3]100,000'!$I$8</definedName>
    <definedName name="Spec10K">[1]CalculationTables_D!#REF!</definedName>
    <definedName name="Spec25K">'[3]25,000'!$I$8</definedName>
    <definedName name="SpecDeductible">[1]CalculationTables_D!#REF!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1" l="1"/>
  <c r="D28" i="11"/>
  <c r="B100" i="10" l="1"/>
  <c r="B101" i="10" s="1"/>
  <c r="B102" i="10" s="1"/>
  <c r="B103" i="10" s="1"/>
  <c r="B104" i="10" s="1"/>
  <c r="B105" i="10" s="1"/>
  <c r="B106" i="10" s="1"/>
  <c r="B107" i="10" s="1"/>
  <c r="B108" i="10" s="1"/>
  <c r="F62" i="1" l="1"/>
  <c r="E62" i="1"/>
  <c r="D62" i="1"/>
  <c r="C62" i="1"/>
  <c r="F61" i="1"/>
  <c r="E61" i="1"/>
  <c r="D61" i="1"/>
  <c r="C61" i="1"/>
  <c r="F38" i="1"/>
  <c r="E38" i="1"/>
  <c r="D38" i="1"/>
  <c r="C38" i="1"/>
  <c r="F37" i="1"/>
  <c r="E37" i="1"/>
  <c r="D37" i="1"/>
  <c r="C37" i="1"/>
</calcChain>
</file>

<file path=xl/sharedStrings.xml><?xml version="1.0" encoding="utf-8"?>
<sst xmlns="http://schemas.openxmlformats.org/spreadsheetml/2006/main" count="489" uniqueCount="310">
  <si>
    <t>Total</t>
  </si>
  <si>
    <t>Describe the various parties and external considerations when designing an employee benefits strategy.</t>
  </si>
  <si>
    <t>You are Given:</t>
  </si>
  <si>
    <t>Monthly Premiums for CDHP and HMO Policies</t>
  </si>
  <si>
    <t>Employee Only</t>
  </si>
  <si>
    <t>Employee+Spouse</t>
  </si>
  <si>
    <t>Employee + Children</t>
  </si>
  <si>
    <t>Employee + Family</t>
  </si>
  <si>
    <t>Actuarial Value</t>
  </si>
  <si>
    <t>CDHP</t>
  </si>
  <si>
    <t>HMO</t>
  </si>
  <si>
    <t>Tier Ratio</t>
  </si>
  <si>
    <t>Enrollment by Salary Band</t>
  </si>
  <si>
    <t>Less than $50k</t>
  </si>
  <si>
    <t>$50k to $150k</t>
  </si>
  <si>
    <t>$150k or more</t>
  </si>
  <si>
    <t>Employer Subsidy by Salary Band</t>
  </si>
  <si>
    <t>For Start-Up Inc.</t>
  </si>
  <si>
    <t>TOTAL</t>
  </si>
  <si>
    <t>Start-up subsidizes all employee premiums at</t>
  </si>
  <si>
    <t>Expected Reduction in claims for former Start-Up Inc. employees due to provider contracting</t>
  </si>
  <si>
    <t>Per Employee Per Month admin expenses to administer the program</t>
  </si>
  <si>
    <t>All Employees will be moved to the Less than $50k Salary Subsidy rate for their plan type.</t>
  </si>
  <si>
    <t>Assume there is no difference in administrative expenses to operate one or two benefit packages.</t>
  </si>
  <si>
    <t>Show your work.</t>
  </si>
  <si>
    <t>Claims</t>
  </si>
  <si>
    <t>Identify and describe two differences between the current PPO plan and the proposed CDHP that could impact employee behavior and plan costs.</t>
  </si>
  <si>
    <t>3) Maintain access to quality care</t>
  </si>
  <si>
    <t>2) Encourage employees to become more cost-conscious consumers</t>
  </si>
  <si>
    <t>1) Reduce overall health care costs</t>
  </si>
  <si>
    <t xml:space="preserve">Management's objectives are to </t>
  </si>
  <si>
    <t>Health Savings Account (HSA) Contribution</t>
  </si>
  <si>
    <t>Broad Network</t>
  </si>
  <si>
    <t>Access</t>
  </si>
  <si>
    <t>Copay</t>
  </si>
  <si>
    <t>Pharmacy</t>
  </si>
  <si>
    <t>Professional Services</t>
  </si>
  <si>
    <t>Deductible / Coinsurance</t>
  </si>
  <si>
    <t>Inpatient and Outpatient</t>
  </si>
  <si>
    <t>Out of Pocket Max</t>
  </si>
  <si>
    <t>Coinsurance (Plan)</t>
  </si>
  <si>
    <t>Deductible</t>
  </si>
  <si>
    <t>Management is considering moving to a Consumer Directed Health Plan (CDHP) with the following features:</t>
  </si>
  <si>
    <t>plan with the following features:</t>
  </si>
  <si>
    <t>ii. List two examples of each dimension.</t>
  </si>
  <si>
    <t>i. Describe the three dimensions in defining a medical plan.</t>
  </si>
  <si>
    <t>You are given the following changes to member copays:</t>
  </si>
  <si>
    <t>Calculate the current Net Benefit PMPM. Show your work.</t>
  </si>
  <si>
    <t xml:space="preserve">You are given: </t>
  </si>
  <si>
    <t>You are given:</t>
  </si>
  <si>
    <t>will be the basis for the manual rate.</t>
  </si>
  <si>
    <t xml:space="preserve">volume is not large enough to be considered credible.  Therefore, 2024 experience from where ABC has the most business, Largestate, </t>
  </si>
  <si>
    <t>For each rating variable:</t>
  </si>
  <si>
    <t>You are given the following rating variables:</t>
  </si>
  <si>
    <t>50+</t>
  </si>
  <si>
    <t>Female</t>
  </si>
  <si>
    <t>Rating Area 4</t>
  </si>
  <si>
    <t>40-49</t>
  </si>
  <si>
    <t>Rating Area 3</t>
  </si>
  <si>
    <t>30-39</t>
  </si>
  <si>
    <t>Rating Area 2</t>
  </si>
  <si>
    <t>20-29</t>
  </si>
  <si>
    <t>Rating Area 1</t>
  </si>
  <si>
    <t>Male</t>
  </si>
  <si>
    <t>2026 Projection</t>
  </si>
  <si>
    <t>2024 Experience</t>
  </si>
  <si>
    <t>2023 Experience</t>
  </si>
  <si>
    <t>Area Factor</t>
  </si>
  <si>
    <t>Distribution of Members</t>
  </si>
  <si>
    <t>Table 2 - Geographic Area</t>
  </si>
  <si>
    <t>10-19</t>
  </si>
  <si>
    <t>Child</t>
  </si>
  <si>
    <t>0-9</t>
  </si>
  <si>
    <t>Allowed Charges</t>
  </si>
  <si>
    <t>Manual</t>
  </si>
  <si>
    <t>Member Months</t>
  </si>
  <si>
    <t>Claim Cost Factor</t>
  </si>
  <si>
    <t>Age Band</t>
  </si>
  <si>
    <t>Gender</t>
  </si>
  <si>
    <t>Table 3 - Age/Gender</t>
  </si>
  <si>
    <t>Table 1 - Membership and Claims</t>
  </si>
  <si>
    <t>45 Visits</t>
  </si>
  <si>
    <t>C. Home Health</t>
  </si>
  <si>
    <t>12,100 Scripts</t>
  </si>
  <si>
    <t>B. Rx</t>
  </si>
  <si>
    <t>80 Cases</t>
  </si>
  <si>
    <t>A. Ambulance</t>
  </si>
  <si>
    <t>III. Ancillary Services</t>
  </si>
  <si>
    <t>5,500 Procedures</t>
  </si>
  <si>
    <t>D. Lab/X-Rays</t>
  </si>
  <si>
    <t>700 Procedures</t>
  </si>
  <si>
    <t>2. Outpatient</t>
  </si>
  <si>
    <t>55 Procedures</t>
  </si>
  <si>
    <t>1. Inpatient</t>
  </si>
  <si>
    <t>C. Surgery</t>
  </si>
  <si>
    <t>265 Visits</t>
  </si>
  <si>
    <t>B. Inpatient Visits</t>
  </si>
  <si>
    <t>860 Procedures</t>
  </si>
  <si>
    <t>3. Immunizations</t>
  </si>
  <si>
    <t>300 Visits</t>
  </si>
  <si>
    <t>2. Consultations</t>
  </si>
  <si>
    <t>6,100 Visits</t>
  </si>
  <si>
    <t>1. Office Visits</t>
  </si>
  <si>
    <t>A. Physician Encounters</t>
  </si>
  <si>
    <t>II. Physician Services</t>
  </si>
  <si>
    <t>580 Cases</t>
  </si>
  <si>
    <t>5. Other Outpatient</t>
  </si>
  <si>
    <t>145 Cases</t>
  </si>
  <si>
    <t>4. Surgery</t>
  </si>
  <si>
    <t>395 Cases</t>
  </si>
  <si>
    <t>3. Pathology</t>
  </si>
  <si>
    <t>330 Cases</t>
  </si>
  <si>
    <t>2. Radiology</t>
  </si>
  <si>
    <t>185 Cases</t>
  </si>
  <si>
    <t>1. ER</t>
  </si>
  <si>
    <t>B. Outpatient</t>
  </si>
  <si>
    <t>25 Days</t>
  </si>
  <si>
    <t>6. Skilled Nursing</t>
  </si>
  <si>
    <t>15 Days</t>
  </si>
  <si>
    <t>5. Substance Abuse</t>
  </si>
  <si>
    <t>45 Days</t>
  </si>
  <si>
    <t>4. Mental Health</t>
  </si>
  <si>
    <t>30 Days</t>
  </si>
  <si>
    <t>3. Maternity</t>
  </si>
  <si>
    <t>95 Days</t>
  </si>
  <si>
    <t>2. Surgical</t>
  </si>
  <si>
    <t>130 Days</t>
  </si>
  <si>
    <t>1. Medical</t>
  </si>
  <si>
    <t>A. Inpatient</t>
  </si>
  <si>
    <t>I. Hospital Services</t>
  </si>
  <si>
    <t>Current Copay Amount</t>
  </si>
  <si>
    <t>Avg Cost Per Service</t>
  </si>
  <si>
    <t>Annual Services (as a number)</t>
  </si>
  <si>
    <t>Annual Services per 1,000 Members</t>
  </si>
  <si>
    <t>Services</t>
  </si>
  <si>
    <t>Table 4 - Cost and Utilization Data</t>
  </si>
  <si>
    <t>Recommend a funding arrangement to the CFO. Justify your response.</t>
  </si>
  <si>
    <t>iii) Interpret the chart.</t>
  </si>
  <si>
    <t>ii) Explain how the level funded plan generates the claims liability illustrated in part i)</t>
  </si>
  <si>
    <t>Self-Funded</t>
  </si>
  <si>
    <t>Level Funded</t>
  </si>
  <si>
    <t>Fully Insured</t>
  </si>
  <si>
    <t>Annual Claims</t>
  </si>
  <si>
    <t>ii) Explain how the level funded plan generates the cash flow illustrated in part i)</t>
  </si>
  <si>
    <t>Month</t>
  </si>
  <si>
    <t>Assume the level-funded plan will pay 100% of the surplus to Company ABC</t>
  </si>
  <si>
    <t>Assume the claims account for Specific Stop Loss reimbursements</t>
  </si>
  <si>
    <t>Includes stop loss premiums and all other fixed fees</t>
  </si>
  <si>
    <t>Self-funded Expense PMPM</t>
  </si>
  <si>
    <t>Level-funded maximum liability PMPM</t>
  </si>
  <si>
    <t>Level-funded Expense PMPM</t>
  </si>
  <si>
    <t>Level-funded Premium Equivalent PMPM</t>
  </si>
  <si>
    <t>Fully-insured Premium PMPM</t>
  </si>
  <si>
    <t>Enrollment (members)</t>
  </si>
  <si>
    <t>Impact from Level Funding</t>
  </si>
  <si>
    <t>Disadvantages</t>
  </si>
  <si>
    <t>Advantages</t>
  </si>
  <si>
    <t>Core Utilization Trend</t>
  </si>
  <si>
    <t>for the technology change.</t>
  </si>
  <si>
    <t xml:space="preserve">pointing out the technology is entering Phase 3 Steady State of the Technology Curve, and is recommending a one-time change assumption to account </t>
  </si>
  <si>
    <t>Calculate the following. Show your work.</t>
  </si>
  <si>
    <t>Assume no changes in mix of services.</t>
  </si>
  <si>
    <t>CPT Code -8</t>
  </si>
  <si>
    <t>CPT Code -7</t>
  </si>
  <si>
    <t>CPT Code -6</t>
  </si>
  <si>
    <t>CPT Code -5</t>
  </si>
  <si>
    <t>CPT Code -4</t>
  </si>
  <si>
    <t>CPT Code -3</t>
  </si>
  <si>
    <t>CPT Code -2</t>
  </si>
  <si>
    <t>CPT Code -1</t>
  </si>
  <si>
    <t>20X5 Projected Fee Schedule</t>
  </si>
  <si>
    <t>Projected 20X5 Weight</t>
  </si>
  <si>
    <t>20X4 Fee Schedule</t>
  </si>
  <si>
    <t>20X4 Weight</t>
  </si>
  <si>
    <t>Description</t>
  </si>
  <si>
    <t>You are an actuary at Insurer ABC setting the trend assumptions for a Group Health product.</t>
  </si>
  <si>
    <t>You learned that U.S. lawmakers are developing proposals on expanding the usage of HSAs in major medical health plans beyond current limitations.</t>
  </si>
  <si>
    <t>You are expecting three claims to occur in the following order and are in-network for both plans</t>
  </si>
  <si>
    <t>Maximum Out-of-Pocket</t>
  </si>
  <si>
    <t>10%/20%</t>
  </si>
  <si>
    <t>20%/30%</t>
  </si>
  <si>
    <t>Coinsurance – Med/Specialty Rx</t>
  </si>
  <si>
    <t>Plan B</t>
  </si>
  <si>
    <t>The plan designs are as follows:</t>
  </si>
  <si>
    <t>It is open enrollment, and you are deciding which plan to choose for employee-only coverage based on services you plan to utilize in the upcoming plan year.</t>
  </si>
  <si>
    <t xml:space="preserve">Your employer offers two health plans to its employees.  Plan A is an HDHP PPO.  Plan B is a major medical HMO.  </t>
  </si>
  <si>
    <t>What distributions are not eligible?</t>
  </si>
  <si>
    <t>Is an HDHP required?</t>
  </si>
  <si>
    <t>What distributions are tax-free?</t>
  </si>
  <si>
    <t>Can the funds roll over to the next year?</t>
  </si>
  <si>
    <t>Are contributions tax-deductible?</t>
  </si>
  <si>
    <t>Who can contribute?</t>
  </si>
  <si>
    <t>Who owns the account?</t>
  </si>
  <si>
    <t>FSA</t>
  </si>
  <si>
    <t>HRA</t>
  </si>
  <si>
    <t>HSA</t>
  </si>
  <si>
    <t>Feature</t>
  </si>
  <si>
    <t>Compare the features of a Health Savings Account (HSA), Health Reimbursement Account (HRA) and Flexible Spending Account (FSA) by filling in the below table.  </t>
  </si>
  <si>
    <t>Total Claims Per Employee Per Month (PEPM)</t>
  </si>
  <si>
    <t>(5 points)</t>
  </si>
  <si>
    <t>Assume neither behemoth Corp. nor Start-Up Inc. enrollees change plan types.</t>
  </si>
  <si>
    <t>You are an actuary at a large employer that is evaluating changes to its group medical plan. The employer currently offers a PPO</t>
  </si>
  <si>
    <t>Explain risks the employer may face in transitioning to the CDHP.</t>
  </si>
  <si>
    <t xml:space="preserve">i) Calculate the cash flows by month for each of the three funding arrangements. Use the table and chart below.  Show your work. </t>
  </si>
  <si>
    <t>Assume no changes in population, provider contracting, structural program changes, member cost sharing</t>
  </si>
  <si>
    <t>ii)             Describe additional considerations, beyond anticipated cost sharing, for choosing between Plan A and Plan B.</t>
  </si>
  <si>
    <t xml:space="preserve"> Explain how allowing HSAs to be utilized for the following differs from current regulation:</t>
  </si>
  <si>
    <t>Question 1</t>
  </si>
  <si>
    <t>(9 points)</t>
  </si>
  <si>
    <t>(8 points)</t>
  </si>
  <si>
    <t xml:space="preserve">Calculate the annual difference in costs to Behemoth for transitioning Start-Up employees to Behemoth's benefit package compared to allowing them to continue on their current package. </t>
  </si>
  <si>
    <t>(a)</t>
  </si>
  <si>
    <t>(e)</t>
  </si>
  <si>
    <t>(d)</t>
  </si>
  <si>
    <t>(c)</t>
  </si>
  <si>
    <t>(b)</t>
  </si>
  <si>
    <t>Question 2</t>
  </si>
  <si>
    <t>(2 points)</t>
  </si>
  <si>
    <t>(1 point)</t>
  </si>
  <si>
    <t>·       The Manual Rate composite Geographic Area Factor is 0.958</t>
  </si>
  <si>
    <t>·       	25% weight will be given to 2023 Experience, 25% weight to 2024 Experience, and 50% weight to the Manual Rate.</t>
  </si>
  <si>
    <t>·        Table 4 – Cost and Utilization Data</t>
  </si>
  <si>
    <t>·        All other copays remain at their current levels.</t>
  </si>
  <si>
    <t>Question 3</t>
  </si>
  <si>
    <t>(7 points)</t>
  </si>
  <si>
    <t>(0.5 points)</t>
  </si>
  <si>
    <t>(3 points)</t>
  </si>
  <si>
    <t>·        Table 1 – Membership and Claims (tab Q3 Tables)</t>
  </si>
  <si>
    <t>·        Table 2 – Geographic Area  (tab Q3 Tables)</t>
  </si>
  <si>
    <t>·        Table 3 – Age/Gender  (tab Q3 Tables)</t>
  </si>
  <si>
    <t>Question 4</t>
  </si>
  <si>
    <t>(6 points)</t>
  </si>
  <si>
    <t>You are an actuary for ABC Insurance and are evaluating the pricing of health benefit choices at XYZ Company.</t>
  </si>
  <si>
    <t>XYZ currently offers three health plans to its employees:</t>
  </si>
  <si>
    <t>Health Plan</t>
  </si>
  <si>
    <t>Metallic Level</t>
  </si>
  <si>
    <t>Monthly Insurer Premium Rates</t>
  </si>
  <si>
    <t>A</t>
  </si>
  <si>
    <t>Bronze</t>
  </si>
  <si>
    <t>B</t>
  </si>
  <si>
    <t>Silver</t>
  </si>
  <si>
    <t>C</t>
  </si>
  <si>
    <t>Gold</t>
  </si>
  <si>
    <t>XYZ's employee census, morbidity, and Year 1 plan selection:</t>
  </si>
  <si>
    <t>Risk Group</t>
  </si>
  <si>
    <t># of Employees</t>
  </si>
  <si>
    <t>Relative Health Status (Morbidity)</t>
  </si>
  <si>
    <t>Year 1 Plan</t>
  </si>
  <si>
    <t>Unknown</t>
  </si>
  <si>
    <t>Waived</t>
  </si>
  <si>
    <t>ABC Insurance increases the premium rates by 5% in Year 2.</t>
  </si>
  <si>
    <t>Proposal 1:</t>
  </si>
  <si>
    <t>50% of those who waived in year 1 elect coverage in year 2 for plan A. 50% continue to waive coverage.</t>
  </si>
  <si>
    <t>Proposal 2:</t>
  </si>
  <si>
    <t xml:space="preserve">XYZ offers a new lean plan option with a premium of $450 per month. </t>
  </si>
  <si>
    <t>Calculate the selection load needed in year 2 for ABC to break even under Proposal 2. Show your work.</t>
  </si>
  <si>
    <t>After receiving the renewal, XYZ would like to consider an ASO funding arrangement with Aggregate Stop Loss (ASL) and Specific Stop Loss (SSL) coverages.</t>
  </si>
  <si>
    <t>Contrast this funding arrangement with a Traditional Fully Insured plan.</t>
  </si>
  <si>
    <t>Question 5</t>
  </si>
  <si>
    <t>Question 6</t>
  </si>
  <si>
    <t>- Unit Cost Trend</t>
  </si>
  <si>
    <t>- Change in Severity</t>
  </si>
  <si>
    <t>- Core Unit Cost Trend</t>
  </si>
  <si>
    <t xml:space="preserve">Within this service category, a new technology emerged in the period impacting the trend calculated in Part B. Your manager is questioning the projected 20X5 Core Unit Cost Trends, </t>
  </si>
  <si>
    <t>Question 7</t>
  </si>
  <si>
    <t>ANSWER:</t>
  </si>
  <si>
    <t>·       Claim #1: Ambulatory surgical procedure with allowed cost of $1,200</t>
  </si>
  <si>
    <t>·       Claim #2: Specialty Rx Drug A with allowed cost of $2,500</t>
  </si>
  <si>
    <t>·       Claim #3: Nephrologist visit and a set of lab work with total allowed cost of $750</t>
  </si>
  <si>
    <t>i)                Calculate the expected cost sharing difference between Plan A and Plan B.  Show your work.</t>
  </si>
  <si>
    <r>
      <t xml:space="preserve">Plan A </t>
    </r>
    <r>
      <rPr>
        <i/>
        <sz val="12"/>
        <color theme="1"/>
        <rFont val="Times New Roman"/>
        <family val="1"/>
      </rPr>
      <t>In-Network</t>
    </r>
  </si>
  <si>
    <t xml:space="preserve">-             Health care premiums </t>
  </si>
  <si>
    <t>-           Over-the-counter health supplies</t>
  </si>
  <si>
    <t xml:space="preserve">-           Pre-funding long-term care needs </t>
  </si>
  <si>
    <t>For Behemoth Corp.</t>
  </si>
  <si>
    <t xml:space="preserve">You are an actuary assisting your client Behemoth Corp. with harmonizing their medical benefits for all its employees following their recent acquisition of Start-Up Inc. </t>
  </si>
  <si>
    <t xml:space="preserve">The Benefits Manager decides Start-Up Inc. will transition to Behemoth Corp.'s benefit package and Actuarial Value as part of the merger maintaining the parent company tier ratio. </t>
  </si>
  <si>
    <t xml:space="preserve">Recommend to the benefits manager whether she should continue operating Start-Up's previous benefit package or enroll the Start-Up employees in Behemoth's benefit package. Justify your answer. </t>
  </si>
  <si>
    <t>Propose two strategies management can implement to improve the transition. Justify your response.</t>
  </si>
  <si>
    <t>* Provider reimbursement arrangements</t>
  </si>
  <si>
    <t>* Group characteristics, such as industry and group size</t>
  </si>
  <si>
    <t>ii. Identify and describe a scenario when normalizing the rating variable would have a material impact on pricing.</t>
  </si>
  <si>
    <t xml:space="preserve">Company ABC is estimating its expected medical claim costs for 2026 on a non-credible large group book of business, Group A, as </t>
  </si>
  <si>
    <t xml:space="preserve">it looks to grow its presence in a particular market. ABC has claims experience available from 2023 and 2024, but the </t>
  </si>
  <si>
    <t>·        Annual trend is assumed to be 6.5%.</t>
  </si>
  <si>
    <t>Calculate ABC's 2026 allowed claim cost for Group A.  Show your work.</t>
  </si>
  <si>
    <t xml:space="preserve">ABC's CFO has proposed increases to member copays to reduce their medical cost liability. </t>
  </si>
  <si>
    <t>·        Increase inpatient hospital copays from $200 to $300</t>
  </si>
  <si>
    <t>·        Increase outpatient ER copays from $100 to $250</t>
  </si>
  <si>
    <t xml:space="preserve">·        Establish a new $10 copay for physician lab/X-ray services. </t>
  </si>
  <si>
    <t>Calculate the new net benefit PMPM after the copay updates.  Show your work.</t>
  </si>
  <si>
    <t>XYZ would like to offer more competitive health coverage options in Year 2 and has the following two proposals:</t>
  </si>
  <si>
    <t>XYZ increases the premium contributions by $50.</t>
  </si>
  <si>
    <t>Risk groups 1, 3, and 5 are expected to stay in their current plan.</t>
  </si>
  <si>
    <t>Risk groups 2 and 4 are expected to move to the next lower-priced option.</t>
  </si>
  <si>
    <t>The same employees who newly elected coverage in year 2 from Scenario 1 enroll in the new lean plan.</t>
  </si>
  <si>
    <t>Half of Risk Group 1 enrollees elect the new lean option.</t>
  </si>
  <si>
    <t>All other enrollees remain in their same health plan.</t>
  </si>
  <si>
    <t>You are the actuary for Company ABC, which is considering moving from its fully-insured medical coverage to either a level-funded or self-funded arrangement. Your CFO has asked to see how these three arrangements would have performed for the prior plan year.</t>
  </si>
  <si>
    <t>i) Calculate how the claims liability for Company ABC changes as the annual claims increase by using the table and chart below.  Show your work.</t>
  </si>
  <si>
    <t>Describe the phases of the technology curve following the introduction of a new technology.</t>
  </si>
  <si>
    <t>Recommend a projected 20X5 Net Paid Trend. Justify your assumptions.  Show your work.</t>
  </si>
  <si>
    <t>Describe advantages and disadvantages of self-insurance, including how a level-funded product addresses a disadvantage, mitigates an advantage, or has no impact, by completing the following grid:</t>
  </si>
  <si>
    <t>XYZ is fully-insured by ABC.</t>
  </si>
  <si>
    <t>Year 1 premiums are not adjusted for anticipated selection.</t>
  </si>
  <si>
    <t>XYZ will contribute $400 per month.</t>
  </si>
  <si>
    <t>i. Explain why the variables need to be normalized when analyzing historical data for prospective pricing.</t>
  </si>
  <si>
    <t>Calculate the estimated morbidity of the new enrollees in year 2, given the break-even selection load for ABC of 10%, under proposal 1. Show your work.</t>
  </si>
  <si>
    <t>Compare and contrast the impact to utilization of service and cost control for each of an HMO and a PPO.</t>
  </si>
  <si>
    <t>Evaluate the drivers of the difference in costs between the two options in part (b).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</si>
</sst>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&quot;$&quot;* #,##0_);_(&quot;$&quot;* \(#,##0\);_(&quot;$&quot;* &quot;-&quot;??_);_(@_)"/>
    <numFmt numFmtId="167" formatCode="_(* #,##0_);_(* \(#,##0\);_(* &quot;-&quot;??_);_(@_)"/>
    <numFmt numFmtId="168" formatCode="0.0%"/>
    <numFmt numFmtId="169" formatCode="&quot;$&quot;#,##0"/>
    <numFmt numFmtId="170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trike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medium">
        <color rgb="FFFFFFFF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FFFFFF"/>
      </right>
      <top style="medium">
        <color rgb="FF231F20"/>
      </top>
      <bottom style="medium">
        <color rgb="FF231F2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0" fillId="0" borderId="1" xfId="2" applyNumberFormat="1" applyFont="1" applyBorder="1"/>
    <xf numFmtId="167" fontId="0" fillId="0" borderId="1" xfId="1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2"/>
    </xf>
    <xf numFmtId="3" fontId="0" fillId="0" borderId="1" xfId="0" applyNumberFormat="1" applyBorder="1" applyAlignment="1">
      <alignment horizontal="left"/>
    </xf>
    <xf numFmtId="0" fontId="5" fillId="2" borderId="0" xfId="0" applyFont="1" applyFill="1"/>
    <xf numFmtId="0" fontId="3" fillId="2" borderId="0" xfId="0" applyFont="1" applyFill="1"/>
    <xf numFmtId="0" fontId="3" fillId="2" borderId="0" xfId="0" quotePrefix="1" applyFont="1" applyFill="1" applyAlignment="1">
      <alignment horizontal="left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7" xfId="0" quotePrefix="1" applyFont="1" applyFill="1" applyBorder="1" applyAlignment="1">
      <alignment horizontal="left"/>
    </xf>
    <xf numFmtId="0" fontId="3" fillId="2" borderId="0" xfId="0" quotePrefix="1" applyFont="1" applyFill="1" applyAlignment="1">
      <alignment horizontal="left" wrapText="1"/>
    </xf>
    <xf numFmtId="8" fontId="3" fillId="2" borderId="1" xfId="0" applyNumberFormat="1" applyFont="1" applyFill="1" applyBorder="1"/>
    <xf numFmtId="9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3" fillId="2" borderId="9" xfId="0" applyFont="1" applyFill="1" applyBorder="1"/>
    <xf numFmtId="3" fontId="3" fillId="2" borderId="10" xfId="0" applyNumberFormat="1" applyFont="1" applyFill="1" applyBorder="1"/>
    <xf numFmtId="0" fontId="3" fillId="2" borderId="11" xfId="0" applyFont="1" applyFill="1" applyBorder="1"/>
    <xf numFmtId="0" fontId="5" fillId="2" borderId="0" xfId="0" quotePrefix="1" applyFont="1" applyFill="1" applyAlignment="1">
      <alignment horizontal="center"/>
    </xf>
    <xf numFmtId="9" fontId="3" fillId="2" borderId="0" xfId="0" applyNumberFormat="1" applyFont="1" applyFill="1"/>
    <xf numFmtId="0" fontId="3" fillId="2" borderId="10" xfId="0" applyFont="1" applyFill="1" applyBorder="1"/>
    <xf numFmtId="0" fontId="3" fillId="2" borderId="2" xfId="0" quotePrefix="1" applyFont="1" applyFill="1" applyBorder="1" applyAlignment="1">
      <alignment horizontal="left"/>
    </xf>
    <xf numFmtId="0" fontId="3" fillId="2" borderId="12" xfId="0" applyFont="1" applyFill="1" applyBorder="1"/>
    <xf numFmtId="9" fontId="3" fillId="2" borderId="3" xfId="0" applyNumberFormat="1" applyFont="1" applyFill="1" applyBorder="1"/>
    <xf numFmtId="6" fontId="3" fillId="2" borderId="3" xfId="0" applyNumberFormat="1" applyFont="1" applyFill="1" applyBorder="1"/>
    <xf numFmtId="0" fontId="3" fillId="2" borderId="3" xfId="0" applyFont="1" applyFill="1" applyBorder="1"/>
    <xf numFmtId="0" fontId="7" fillId="2" borderId="1" xfId="0" applyFont="1" applyFill="1" applyBorder="1" applyAlignment="1">
      <alignment vertical="center"/>
    </xf>
    <xf numFmtId="6" fontId="7" fillId="2" borderId="1" xfId="0" applyNumberFormat="1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6"/>
    </xf>
    <xf numFmtId="0" fontId="3" fillId="2" borderId="0" xfId="0" quotePrefix="1" applyFont="1" applyFill="1" applyAlignment="1">
      <alignment horizontal="left" vertical="center" indent="6"/>
    </xf>
    <xf numFmtId="0" fontId="3" fillId="2" borderId="0" xfId="3" applyFont="1" applyFill="1" applyAlignment="1">
      <alignment horizontal="left" vertical="center"/>
    </xf>
    <xf numFmtId="0" fontId="3" fillId="2" borderId="0" xfId="3" applyFont="1" applyFill="1"/>
    <xf numFmtId="0" fontId="3" fillId="2" borderId="0" xfId="3" applyFont="1" applyFill="1" applyAlignment="1">
      <alignment vertical="center" wrapText="1"/>
    </xf>
    <xf numFmtId="0" fontId="5" fillId="2" borderId="0" xfId="3" applyFont="1" applyFill="1" applyAlignment="1">
      <alignment horizontal="center"/>
    </xf>
    <xf numFmtId="0" fontId="5" fillId="2" borderId="0" xfId="3" applyFont="1" applyFill="1"/>
    <xf numFmtId="0" fontId="3" fillId="2" borderId="0" xfId="3" applyFont="1" applyFill="1" applyAlignment="1">
      <alignment horizontal="left"/>
    </xf>
    <xf numFmtId="169" fontId="3" fillId="2" borderId="0" xfId="3" applyNumberFormat="1" applyFont="1" applyFill="1"/>
    <xf numFmtId="9" fontId="3" fillId="2" borderId="0" xfId="4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3" fillId="2" borderId="0" xfId="4" applyNumberFormat="1" applyFont="1" applyFill="1" applyBorder="1" applyAlignment="1">
      <alignment horizontal="center"/>
    </xf>
    <xf numFmtId="169" fontId="3" fillId="2" borderId="0" xfId="3" applyNumberFormat="1" applyFont="1" applyFill="1" applyAlignment="1">
      <alignment horizontal="center"/>
    </xf>
    <xf numFmtId="169" fontId="3" fillId="2" borderId="0" xfId="3" applyNumberFormat="1" applyFont="1" applyFill="1" applyAlignment="1">
      <alignment horizontal="center" wrapText="1"/>
    </xf>
    <xf numFmtId="0" fontId="3" fillId="2" borderId="0" xfId="3" applyFont="1" applyFill="1" applyAlignment="1">
      <alignment horizontal="center" wrapText="1"/>
    </xf>
    <xf numFmtId="2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center" vertical="center"/>
    </xf>
    <xf numFmtId="170" fontId="3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3" fontId="3" fillId="2" borderId="0" xfId="3" applyNumberFormat="1" applyFont="1" applyFill="1"/>
    <xf numFmtId="168" fontId="3" fillId="2" borderId="0" xfId="4" applyNumberFormat="1" applyFont="1" applyFill="1" applyBorder="1" applyAlignment="1">
      <alignment horizontal="center" wrapText="1"/>
    </xf>
    <xf numFmtId="0" fontId="3" fillId="2" borderId="0" xfId="3" applyFont="1" applyFill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2" borderId="1" xfId="4" applyNumberFormat="1" applyFont="1" applyFill="1" applyBorder="1" applyAlignment="1">
      <alignment horizontal="center"/>
    </xf>
    <xf numFmtId="9" fontId="3" fillId="2" borderId="1" xfId="3" applyNumberFormat="1" applyFont="1" applyFill="1" applyBorder="1" applyAlignment="1">
      <alignment horizontal="center"/>
    </xf>
    <xf numFmtId="9" fontId="3" fillId="2" borderId="1" xfId="4" applyFont="1" applyFill="1" applyBorder="1" applyAlignment="1">
      <alignment horizontal="center"/>
    </xf>
    <xf numFmtId="168" fontId="3" fillId="2" borderId="1" xfId="4" applyNumberFormat="1" applyFont="1" applyFill="1" applyBorder="1" applyAlignment="1">
      <alignment horizontal="center"/>
    </xf>
    <xf numFmtId="0" fontId="3" fillId="2" borderId="0" xfId="3" applyFont="1" applyFill="1" applyAlignment="1">
      <alignment horizontal="left" vertical="center" indent="5"/>
    </xf>
    <xf numFmtId="0" fontId="3" fillId="2" borderId="0" xfId="3" applyFont="1" applyFill="1" applyAlignment="1">
      <alignment horizontal="left" vertical="center" indent="10"/>
    </xf>
    <xf numFmtId="0" fontId="3" fillId="2" borderId="0" xfId="3" quotePrefix="1" applyFont="1" applyFill="1" applyAlignment="1">
      <alignment horizontal="left" vertical="center"/>
    </xf>
    <xf numFmtId="0" fontId="8" fillId="2" borderId="0" xfId="0" applyFont="1" applyFill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166" fontId="3" fillId="0" borderId="22" xfId="2" applyNumberFormat="1" applyFont="1" applyBorder="1"/>
    <xf numFmtId="166" fontId="3" fillId="0" borderId="21" xfId="2" applyNumberFormat="1" applyFont="1" applyBorder="1"/>
    <xf numFmtId="0" fontId="3" fillId="0" borderId="20" xfId="0" applyFont="1" applyBorder="1" applyAlignment="1">
      <alignment horizontal="center"/>
    </xf>
    <xf numFmtId="166" fontId="3" fillId="0" borderId="0" xfId="2" applyNumberFormat="1" applyFont="1" applyBorder="1"/>
    <xf numFmtId="166" fontId="3" fillId="0" borderId="18" xfId="2" applyNumberFormat="1" applyFont="1" applyBorder="1"/>
    <xf numFmtId="0" fontId="3" fillId="0" borderId="17" xfId="0" applyFont="1" applyBorder="1" applyAlignment="1">
      <alignment horizontal="center"/>
    </xf>
    <xf numFmtId="166" fontId="3" fillId="0" borderId="15" xfId="2" applyNumberFormat="1" applyFont="1" applyBorder="1"/>
    <xf numFmtId="166" fontId="3" fillId="0" borderId="14" xfId="2" applyNumberFormat="1" applyFont="1" applyBorder="1"/>
    <xf numFmtId="166" fontId="3" fillId="0" borderId="0" xfId="2" applyNumberFormat="1" applyFont="1"/>
    <xf numFmtId="166" fontId="3" fillId="0" borderId="0" xfId="0" applyNumberFormat="1" applyFont="1"/>
    <xf numFmtId="166" fontId="3" fillId="0" borderId="24" xfId="2" applyNumberFormat="1" applyFont="1" applyBorder="1"/>
    <xf numFmtId="166" fontId="3" fillId="0" borderId="23" xfId="2" applyNumberFormat="1" applyFont="1" applyBorder="1"/>
    <xf numFmtId="166" fontId="3" fillId="0" borderId="20" xfId="2" applyNumberFormat="1" applyFont="1" applyBorder="1"/>
    <xf numFmtId="166" fontId="3" fillId="0" borderId="19" xfId="2" applyNumberFormat="1" applyFont="1" applyBorder="1"/>
    <xf numFmtId="166" fontId="3" fillId="0" borderId="17" xfId="2" applyNumberFormat="1" applyFont="1" applyBorder="1"/>
    <xf numFmtId="166" fontId="3" fillId="0" borderId="16" xfId="2" applyNumberFormat="1" applyFont="1" applyBorder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167" fontId="3" fillId="2" borderId="0" xfId="1" applyNumberFormat="1" applyFont="1" applyFill="1"/>
    <xf numFmtId="44" fontId="3" fillId="2" borderId="0" xfId="2" applyFont="1" applyFill="1"/>
    <xf numFmtId="6" fontId="3" fillId="2" borderId="0" xfId="0" applyNumberFormat="1" applyFont="1" applyFill="1"/>
    <xf numFmtId="0" fontId="3" fillId="2" borderId="0" xfId="0" quotePrefix="1" applyFont="1" applyFill="1" applyAlignment="1">
      <alignment horizontal="left" vertical="center" indent="15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6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0"/>
    </xf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5" fillId="2" borderId="6" xfId="0" quotePrefix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15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66" fontId="3" fillId="0" borderId="22" xfId="2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38" xfId="0" quotePrefix="1" applyFont="1" applyBorder="1" applyAlignment="1">
      <alignment horizontal="center"/>
    </xf>
    <xf numFmtId="0" fontId="3" fillId="0" borderId="35" xfId="0" quotePrefix="1" applyFont="1" applyBorder="1" applyAlignment="1">
      <alignment horizontal="center"/>
    </xf>
    <xf numFmtId="0" fontId="3" fillId="0" borderId="37" xfId="0" quotePrefix="1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66" fontId="3" fillId="0" borderId="0" xfId="2" applyNumberFormat="1" applyFont="1" applyBorder="1" applyAlignment="1">
      <alignment horizontal="center"/>
    </xf>
    <xf numFmtId="166" fontId="3" fillId="0" borderId="15" xfId="2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1DF1952A-24C9-48EA-B424-9FECC1DF24FF}"/>
    <cellStyle name="Percent 2" xfId="4" xr:uid="{244C29FD-14EE-4963-B940-80C08C6BB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'Q5'!$D$38</c:f>
              <c:strCache>
                <c:ptCount val="1"/>
                <c:pt idx="0">
                  <c:v>Fully Insured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'Q5'!$B$39:$B$50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'Q5'!$D$39:$D$50</c:f>
              <c:numCache>
                <c:formatCode>_("$"* #,##0_);_("$"* \(#,##0\);_("$"* "-"??_);_(@_)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A3-4FBF-941D-5D9A4803FF2F}"/>
            </c:ext>
          </c:extLst>
        </c:ser>
        <c:ser>
          <c:idx val="1"/>
          <c:order val="1"/>
          <c:tx>
            <c:strRef>
              <c:f>'Q5'!$F$38</c:f>
              <c:strCache>
                <c:ptCount val="1"/>
                <c:pt idx="0">
                  <c:v>Level Funded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'Q5'!$B$39:$B$50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'Q5'!$F$39:$F$50</c:f>
              <c:numCache>
                <c:formatCode>_("$"* #,##0_);_("$"* \(#,##0\);_("$"* "-"??_);_(@_)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A3-4FBF-941D-5D9A4803FF2F}"/>
            </c:ext>
          </c:extLst>
        </c:ser>
        <c:ser>
          <c:idx val="2"/>
          <c:order val="2"/>
          <c:tx>
            <c:strRef>
              <c:f>'Q5'!$G$38</c:f>
              <c:strCache>
                <c:ptCount val="1"/>
                <c:pt idx="0">
                  <c:v>Self-Funded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'Q5'!$B$39:$B$50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'Q5'!$G$39:$G$50</c:f>
              <c:numCache>
                <c:formatCode>_("$"* #,##0_);_("$"* \(#,##0\);_("$"* "-"??_);_(@_)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A3-4FBF-941D-5D9A4803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921103"/>
        <c:axId val="537609359"/>
      </c:scatterChart>
      <c:valAx>
        <c:axId val="54792110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609359"/>
        <c:crosses val="autoZero"/>
        <c:crossBetween val="midCat"/>
        <c:majorUnit val="1"/>
      </c:valAx>
      <c:valAx>
        <c:axId val="537609359"/>
        <c:scaling>
          <c:orientation val="minMax"/>
          <c:max val="2500000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Cash Flow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9211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Claim Exposure for Company ABC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'Q5'!$C$98</c:f>
              <c:strCache>
                <c:ptCount val="1"/>
                <c:pt idx="0">
                  <c:v>Fully Insured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'Q5'!$B$99:$B$108</c:f>
              <c:numCache>
                <c:formatCode>_("$"* #,##0_);_("$"* \(#,##0\);_("$"* "-"??_);_(@_)</c:formatCode>
                <c:ptCount val="10"/>
                <c:pt idx="0">
                  <c:v>5000000</c:v>
                </c:pt>
                <c:pt idx="1">
                  <c:v>6000000</c:v>
                </c:pt>
                <c:pt idx="2">
                  <c:v>7000000</c:v>
                </c:pt>
                <c:pt idx="3">
                  <c:v>8000000</c:v>
                </c:pt>
                <c:pt idx="4">
                  <c:v>9000000</c:v>
                </c:pt>
                <c:pt idx="5">
                  <c:v>10000000</c:v>
                </c:pt>
                <c:pt idx="6">
                  <c:v>11000000</c:v>
                </c:pt>
                <c:pt idx="7">
                  <c:v>12000000</c:v>
                </c:pt>
                <c:pt idx="8">
                  <c:v>13000000</c:v>
                </c:pt>
                <c:pt idx="9">
                  <c:v>14000000</c:v>
                </c:pt>
              </c:numCache>
            </c:numRef>
          </c:xVal>
          <c:yVal>
            <c:numRef>
              <c:f>'Q5'!$C$99:$C$108</c:f>
              <c:numCache>
                <c:formatCode>_("$"* #,##0_);_("$"* \(#,##0\);_("$"* "-"??_);_(@_)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AA-44EA-9A5D-4342EA877581}"/>
            </c:ext>
          </c:extLst>
        </c:ser>
        <c:ser>
          <c:idx val="1"/>
          <c:order val="1"/>
          <c:tx>
            <c:strRef>
              <c:f>'Q5'!$D$98</c:f>
              <c:strCache>
                <c:ptCount val="1"/>
                <c:pt idx="0">
                  <c:v>Level Funded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'Q5'!$B$99:$B$108</c:f>
              <c:numCache>
                <c:formatCode>_("$"* #,##0_);_("$"* \(#,##0\);_("$"* "-"??_);_(@_)</c:formatCode>
                <c:ptCount val="10"/>
                <c:pt idx="0">
                  <c:v>5000000</c:v>
                </c:pt>
                <c:pt idx="1">
                  <c:v>6000000</c:v>
                </c:pt>
                <c:pt idx="2">
                  <c:v>7000000</c:v>
                </c:pt>
                <c:pt idx="3">
                  <c:v>8000000</c:v>
                </c:pt>
                <c:pt idx="4">
                  <c:v>9000000</c:v>
                </c:pt>
                <c:pt idx="5">
                  <c:v>10000000</c:v>
                </c:pt>
                <c:pt idx="6">
                  <c:v>11000000</c:v>
                </c:pt>
                <c:pt idx="7">
                  <c:v>12000000</c:v>
                </c:pt>
                <c:pt idx="8">
                  <c:v>13000000</c:v>
                </c:pt>
                <c:pt idx="9">
                  <c:v>14000000</c:v>
                </c:pt>
              </c:numCache>
            </c:numRef>
          </c:xVal>
          <c:yVal>
            <c:numRef>
              <c:f>'Q5'!$D$99:$D$108</c:f>
              <c:numCache>
                <c:formatCode>_("$"* #,##0_);_("$"* \(#,##0\);_("$"* "-"??_);_(@_)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AA-44EA-9A5D-4342EA877581}"/>
            </c:ext>
          </c:extLst>
        </c:ser>
        <c:ser>
          <c:idx val="2"/>
          <c:order val="2"/>
          <c:tx>
            <c:strRef>
              <c:f>'Q5'!$F$98</c:f>
              <c:strCache>
                <c:ptCount val="1"/>
                <c:pt idx="0">
                  <c:v>Self-Funded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'Q5'!$B$99:$B$108</c:f>
              <c:numCache>
                <c:formatCode>_("$"* #,##0_);_("$"* \(#,##0\);_("$"* "-"??_);_(@_)</c:formatCode>
                <c:ptCount val="10"/>
                <c:pt idx="0">
                  <c:v>5000000</c:v>
                </c:pt>
                <c:pt idx="1">
                  <c:v>6000000</c:v>
                </c:pt>
                <c:pt idx="2">
                  <c:v>7000000</c:v>
                </c:pt>
                <c:pt idx="3">
                  <c:v>8000000</c:v>
                </c:pt>
                <c:pt idx="4">
                  <c:v>9000000</c:v>
                </c:pt>
                <c:pt idx="5">
                  <c:v>10000000</c:v>
                </c:pt>
                <c:pt idx="6">
                  <c:v>11000000</c:v>
                </c:pt>
                <c:pt idx="7">
                  <c:v>12000000</c:v>
                </c:pt>
                <c:pt idx="8">
                  <c:v>13000000</c:v>
                </c:pt>
                <c:pt idx="9">
                  <c:v>14000000</c:v>
                </c:pt>
              </c:numCache>
            </c:numRef>
          </c:xVal>
          <c:yVal>
            <c:numRef>
              <c:f>'Q5'!$F$99:$F$108</c:f>
              <c:numCache>
                <c:formatCode>_("$"* #,##0_);_("$"* \(#,##0\);_("$"* "-"??_);_(@_)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AA-44EA-9A5D-4342EA877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367087"/>
        <c:axId val="1335380047"/>
      </c:scatterChart>
      <c:valAx>
        <c:axId val="1335367087"/>
        <c:scaling>
          <c:orientation val="minMax"/>
          <c:max val="14000000"/>
          <c:min val="5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Annual</a:t>
                </a:r>
                <a:r>
                  <a:rPr lang="en-US" baseline="0"/>
                  <a:t> Claims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380047"/>
        <c:crosses val="autoZero"/>
        <c:crossBetween val="midCat"/>
      </c:valAx>
      <c:valAx>
        <c:axId val="1335380047"/>
        <c:scaling>
          <c:orientation val="minMax"/>
          <c:max val="1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Claim</a:t>
                </a:r>
                <a:r>
                  <a:rPr lang="en-US" baseline="0"/>
                  <a:t> Exposure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367087"/>
        <c:crosses val="autoZero"/>
        <c:crossBetween val="midCat"/>
        <c:majorUnit val="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173182</xdr:colOff>
      <xdr:row>6</xdr:row>
      <xdr:rowOff>179531</xdr:rowOff>
    </xdr:from>
    <xdr:ext cx="11129818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E65734-C8DC-02E2-6CD8-6774B0A0021D}"/>
            </a:ext>
          </a:extLst>
        </xdr:cNvPr>
        <xdr:cNvSpPr txBox="1"/>
      </xdr:nvSpPr>
      <xdr:spPr>
        <a:xfrm>
          <a:off x="1062182" y="2442440"/>
          <a:ext cx="11129818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461818</xdr:colOff>
      <xdr:row>94</xdr:row>
      <xdr:rowOff>161637</xdr:rowOff>
    </xdr:from>
    <xdr:ext cx="11430000" cy="15049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B875CD-58AE-46B4-BED6-55CCED17E473}"/>
            </a:ext>
          </a:extLst>
        </xdr:cNvPr>
        <xdr:cNvSpPr txBox="1"/>
      </xdr:nvSpPr>
      <xdr:spPr>
        <a:xfrm>
          <a:off x="1350818" y="20481637"/>
          <a:ext cx="114300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80817</xdr:colOff>
      <xdr:row>109</xdr:row>
      <xdr:rowOff>69273</xdr:rowOff>
    </xdr:from>
    <xdr:ext cx="11868727" cy="15049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DF19B69-5137-4DC3-8C6B-AF9F1D438F25}"/>
            </a:ext>
          </a:extLst>
        </xdr:cNvPr>
        <xdr:cNvSpPr txBox="1"/>
      </xdr:nvSpPr>
      <xdr:spPr>
        <a:xfrm>
          <a:off x="969817" y="23333364"/>
          <a:ext cx="11868727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440765</xdr:colOff>
      <xdr:row>7</xdr:row>
      <xdr:rowOff>78440</xdr:rowOff>
    </xdr:from>
    <xdr:ext cx="6540500" cy="181535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2119B2-D05A-45DA-9AEC-D7E8F0DAA093}"/>
            </a:ext>
          </a:extLst>
        </xdr:cNvPr>
        <xdr:cNvSpPr txBox="1"/>
      </xdr:nvSpPr>
      <xdr:spPr>
        <a:xfrm>
          <a:off x="1053353" y="1714499"/>
          <a:ext cx="6540500" cy="181535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351118</xdr:colOff>
      <xdr:row>21</xdr:row>
      <xdr:rowOff>186765</xdr:rowOff>
    </xdr:from>
    <xdr:ext cx="6540500" cy="158003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367607-7B52-46A2-853C-4B4B0E4C8F3F}"/>
            </a:ext>
          </a:extLst>
        </xdr:cNvPr>
        <xdr:cNvSpPr txBox="1"/>
      </xdr:nvSpPr>
      <xdr:spPr>
        <a:xfrm>
          <a:off x="963706" y="4542118"/>
          <a:ext cx="6540500" cy="158003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433294</xdr:colOff>
      <xdr:row>62</xdr:row>
      <xdr:rowOff>97118</xdr:rowOff>
    </xdr:from>
    <xdr:ext cx="10690412" cy="158003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E5D4795-A7A4-4445-9A68-F7EE9CA645CE}"/>
            </a:ext>
          </a:extLst>
        </xdr:cNvPr>
        <xdr:cNvSpPr txBox="1"/>
      </xdr:nvSpPr>
      <xdr:spPr>
        <a:xfrm>
          <a:off x="1045882" y="12416118"/>
          <a:ext cx="10690412" cy="158003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336176</xdr:colOff>
      <xdr:row>76</xdr:row>
      <xdr:rowOff>112059</xdr:rowOff>
    </xdr:from>
    <xdr:ext cx="11041529" cy="158003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649C6B-7FFC-4F03-8FC3-BDF11BD57A85}"/>
            </a:ext>
          </a:extLst>
        </xdr:cNvPr>
        <xdr:cNvSpPr txBox="1"/>
      </xdr:nvSpPr>
      <xdr:spPr>
        <a:xfrm>
          <a:off x="948764" y="15150353"/>
          <a:ext cx="11041529" cy="158003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52294</xdr:colOff>
      <xdr:row>91</xdr:row>
      <xdr:rowOff>37353</xdr:rowOff>
    </xdr:from>
    <xdr:ext cx="6540500" cy="158003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78F181E-E686-4BAA-B3A2-496F56A3FC04}"/>
            </a:ext>
          </a:extLst>
        </xdr:cNvPr>
        <xdr:cNvSpPr txBox="1"/>
      </xdr:nvSpPr>
      <xdr:spPr>
        <a:xfrm>
          <a:off x="664882" y="17989177"/>
          <a:ext cx="6540500" cy="158003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411630</xdr:colOff>
      <xdr:row>13</xdr:row>
      <xdr:rowOff>66115</xdr:rowOff>
    </xdr:from>
    <xdr:ext cx="10913782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DB310F-04D1-4F85-962C-629D03951737}"/>
            </a:ext>
          </a:extLst>
        </xdr:cNvPr>
        <xdr:cNvSpPr txBox="1"/>
      </xdr:nvSpPr>
      <xdr:spPr>
        <a:xfrm>
          <a:off x="411630" y="3188821"/>
          <a:ext cx="10913782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373742</xdr:colOff>
      <xdr:row>75</xdr:row>
      <xdr:rowOff>9071</xdr:rowOff>
    </xdr:from>
    <xdr:ext cx="9568543" cy="191407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80B7102-0E20-4102-8846-291618BF34A8}"/>
            </a:ext>
          </a:extLst>
        </xdr:cNvPr>
        <xdr:cNvSpPr txBox="1"/>
      </xdr:nvSpPr>
      <xdr:spPr>
        <a:xfrm>
          <a:off x="990599" y="16818428"/>
          <a:ext cx="9568543" cy="191407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56963</xdr:colOff>
      <xdr:row>82</xdr:row>
      <xdr:rowOff>104589</xdr:rowOff>
    </xdr:from>
    <xdr:ext cx="6540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682584-E4A4-4189-A985-CD6B646D0ABD}"/>
            </a:ext>
          </a:extLst>
        </xdr:cNvPr>
        <xdr:cNvSpPr txBox="1"/>
      </xdr:nvSpPr>
      <xdr:spPr>
        <a:xfrm>
          <a:off x="669551" y="16719177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590550</xdr:colOff>
      <xdr:row>51</xdr:row>
      <xdr:rowOff>4762</xdr:rowOff>
    </xdr:from>
    <xdr:to>
      <xdr:col>7</xdr:col>
      <xdr:colOff>57150</xdr:colOff>
      <xdr:row>65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4D8D73-E275-434E-B403-F4D887703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607545</xdr:colOff>
      <xdr:row>69</xdr:row>
      <xdr:rowOff>117101</xdr:rowOff>
    </xdr:from>
    <xdr:ext cx="6540500" cy="15049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51892A9-783F-4936-AABE-0B256D9C41A8}"/>
            </a:ext>
          </a:extLst>
        </xdr:cNvPr>
        <xdr:cNvSpPr txBox="1"/>
      </xdr:nvSpPr>
      <xdr:spPr>
        <a:xfrm>
          <a:off x="607545" y="1419916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600075</xdr:colOff>
      <xdr:row>108</xdr:row>
      <xdr:rowOff>185737</xdr:rowOff>
    </xdr:from>
    <xdr:to>
      <xdr:col>7</xdr:col>
      <xdr:colOff>66675</xdr:colOff>
      <xdr:row>123</xdr:row>
      <xdr:rowOff>90487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1292997-A5EF-4C20-8D97-60AD9F64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677022</xdr:colOff>
      <xdr:row>140</xdr:row>
      <xdr:rowOff>141942</xdr:rowOff>
    </xdr:from>
    <xdr:ext cx="6540500" cy="15049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25EB973-2B57-4514-8A56-657306B27EBC}"/>
            </a:ext>
          </a:extLst>
        </xdr:cNvPr>
        <xdr:cNvSpPr txBox="1"/>
      </xdr:nvSpPr>
      <xdr:spPr>
        <a:xfrm>
          <a:off x="1289610" y="2805206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629957</xdr:colOff>
      <xdr:row>128</xdr:row>
      <xdr:rowOff>34924</xdr:rowOff>
    </xdr:from>
    <xdr:ext cx="6540500" cy="150495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634BB1-0F62-4C01-9410-8030A93A69DE}"/>
            </a:ext>
          </a:extLst>
        </xdr:cNvPr>
        <xdr:cNvSpPr txBox="1"/>
      </xdr:nvSpPr>
      <xdr:spPr>
        <a:xfrm>
          <a:off x="1242545" y="25606748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535081</xdr:colOff>
      <xdr:row>155</xdr:row>
      <xdr:rowOff>14940</xdr:rowOff>
    </xdr:from>
    <xdr:ext cx="6540500" cy="15049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569909E-A721-4538-A990-983F93B61106}"/>
            </a:ext>
          </a:extLst>
        </xdr:cNvPr>
        <xdr:cNvSpPr txBox="1"/>
      </xdr:nvSpPr>
      <xdr:spPr>
        <a:xfrm>
          <a:off x="535081" y="30838587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514911</xdr:colOff>
      <xdr:row>5</xdr:row>
      <xdr:rowOff>70036</xdr:rowOff>
    </xdr:from>
    <xdr:ext cx="6540500" cy="1504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FA081F-B2AB-4A18-A1C1-8A819F6BE2F0}"/>
            </a:ext>
          </a:extLst>
        </xdr:cNvPr>
        <xdr:cNvSpPr txBox="1"/>
      </xdr:nvSpPr>
      <xdr:spPr>
        <a:xfrm>
          <a:off x="2158440" y="1937683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716643</xdr:colOff>
      <xdr:row>46</xdr:row>
      <xdr:rowOff>308428</xdr:rowOff>
    </xdr:from>
    <xdr:ext cx="10858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E5E049-B8A8-48DC-8640-37E4628024D4}"/>
            </a:ext>
          </a:extLst>
        </xdr:cNvPr>
        <xdr:cNvSpPr txBox="1"/>
      </xdr:nvSpPr>
      <xdr:spPr>
        <a:xfrm>
          <a:off x="1342572" y="10912928"/>
          <a:ext cx="10858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317500</xdr:colOff>
      <xdr:row>67</xdr:row>
      <xdr:rowOff>90715</xdr:rowOff>
    </xdr:from>
    <xdr:ext cx="10858500" cy="15049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DABDA6-5233-4368-ACD4-FC354405B861}"/>
            </a:ext>
          </a:extLst>
        </xdr:cNvPr>
        <xdr:cNvSpPr txBox="1"/>
      </xdr:nvSpPr>
      <xdr:spPr>
        <a:xfrm>
          <a:off x="943429" y="14777358"/>
          <a:ext cx="10858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kp\Downloads\GHDP%202025%20Spring%20QXX%20Author%20CAM_noPW.xlsx" TargetMode="External"/><Relationship Id="rId1" Type="http://schemas.openxmlformats.org/officeDocument/2006/relationships/externalLinkPath" Target="file:///C:\Users\markp\Downloads\GHDP%202025%20Spring%20QXX%20Author%20CAM_noPW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ch5553\Documents\FSA%20Education\WRITING\Design%20Pricing\LO3\Workbook%202%20-%20Appendix%20C%20-%20Aggregate%20Distributions%20from%20Monte%20Carlo%20Modeling.xlsx" TargetMode="External"/><Relationship Id="rId1" Type="http://schemas.openxmlformats.org/officeDocument/2006/relationships/externalLinkPath" Target="https://uhgazure-my.sharepoint.com/Users/moch5553/Documents/FSA%20Education/WRITING/Design%20Pricing/LO3/Workbook%202%20-%20Appendix%20C%20-%20Aggregate%20Distributions%20from%20Monte%20Carlo%20Model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hgazure-my.sharepoint.com/Users/hcarroll/Documents/Magic%20Briefcase/SOA%20SIC%20Self-funding%20actuaries%20issues/Workbooks/Table%201%20Questions,%20Formatted,%20J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Question"/>
      <sheetName val="QuestionOld"/>
      <sheetName val="Data"/>
      <sheetName val="CalculationTables_D"/>
      <sheetName val="CalculationTable_E"/>
      <sheetName val="Solution"/>
      <sheetName val="Solution2"/>
      <sheetName val="Rubric Guidan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>
            <v>1500</v>
          </cell>
        </row>
        <row r="3">
          <cell r="D3">
            <v>0.1</v>
          </cell>
        </row>
        <row r="4">
          <cell r="D4">
            <v>5000</v>
          </cell>
        </row>
      </sheetData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 and Documentation"/>
      <sheetName val="25000 Specific Deductible"/>
      <sheetName val="50000 Specific Deductible"/>
      <sheetName val="100000 Specific Deductible"/>
      <sheetName val="250000 Specific Deductible"/>
      <sheetName val="No Specific - Agg Only"/>
    </sheetNames>
    <sheetDataSet>
      <sheetData sheetId="0"/>
      <sheetData sheetId="1">
        <row r="6">
          <cell r="D6">
            <v>150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s"/>
      <sheetName val="10,000"/>
      <sheetName val="25,000"/>
      <sheetName val="100,000"/>
    </sheetNames>
    <sheetDataSet>
      <sheetData sheetId="0"/>
      <sheetData sheetId="1">
        <row r="2">
          <cell r="I2">
            <v>1500</v>
          </cell>
        </row>
      </sheetData>
      <sheetData sheetId="2">
        <row r="8">
          <cell r="I8">
            <v>25000</v>
          </cell>
        </row>
      </sheetData>
      <sheetData sheetId="3">
        <row r="8">
          <cell r="I8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1E3F-D233-4AE3-B0CC-763A6969DE8D}">
  <dimension ref="A1:K109"/>
  <sheetViews>
    <sheetView tabSelected="1" zoomScale="85" zoomScaleNormal="85" workbookViewId="0"/>
  </sheetViews>
  <sheetFormatPr defaultColWidth="8.7109375" defaultRowHeight="15.75" x14ac:dyDescent="0.25"/>
  <cols>
    <col min="1" max="1" width="12.7109375" style="12" customWidth="1"/>
    <col min="2" max="3" width="14.7109375" style="12" customWidth="1"/>
    <col min="4" max="4" width="21.42578125" style="12" customWidth="1"/>
    <col min="5" max="5" width="13.7109375" style="12" customWidth="1"/>
    <col min="6" max="6" width="22.42578125" style="12" customWidth="1"/>
    <col min="7" max="7" width="24.42578125" style="12" customWidth="1"/>
    <col min="8" max="9" width="27.28515625" style="12" customWidth="1"/>
    <col min="10" max="10" width="17.28515625" style="12" customWidth="1"/>
    <col min="11" max="11" width="8.7109375" style="1"/>
  </cols>
  <sheetData>
    <row r="1" spans="1:10" ht="20.65" customHeight="1" x14ac:dyDescent="0.25">
      <c r="A1" s="22" t="s">
        <v>207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65" customHeight="1" x14ac:dyDescent="0.25">
      <c r="A2" s="24" t="s">
        <v>209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0.6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0.65" customHeight="1" x14ac:dyDescent="0.25">
      <c r="A4" s="24" t="s">
        <v>211</v>
      </c>
      <c r="B4" s="24" t="s">
        <v>218</v>
      </c>
      <c r="C4" s="23"/>
      <c r="D4" s="23"/>
      <c r="E4" s="23"/>
      <c r="F4" s="23"/>
      <c r="G4" s="23"/>
      <c r="H4" s="23"/>
      <c r="I4" s="23"/>
      <c r="J4" s="23"/>
    </row>
    <row r="5" spans="1:10" ht="20.65" customHeight="1" x14ac:dyDescent="0.25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20.6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t="s">
        <v>265</v>
      </c>
    </row>
    <row r="18" spans="1:10" x14ac:dyDescent="0.25">
      <c r="A18" s="24" t="s">
        <v>275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 t="s">
        <v>2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131" t="s">
        <v>274</v>
      </c>
      <c r="B21" s="132"/>
      <c r="C21" s="132"/>
      <c r="D21" s="132"/>
      <c r="E21" s="132"/>
      <c r="F21" s="132"/>
      <c r="G21" s="132"/>
      <c r="H21" s="133"/>
      <c r="I21" s="26"/>
      <c r="J21" s="23"/>
    </row>
    <row r="22" spans="1:10" x14ac:dyDescent="0.25">
      <c r="A22" s="27"/>
      <c r="B22" s="23"/>
      <c r="C22" s="23"/>
      <c r="D22" s="23"/>
      <c r="E22" s="23"/>
      <c r="F22" s="23"/>
      <c r="G22" s="23"/>
      <c r="H22" s="28"/>
      <c r="I22" s="23"/>
      <c r="J22" s="23"/>
    </row>
    <row r="23" spans="1:10" x14ac:dyDescent="0.25">
      <c r="A23" s="29" t="s">
        <v>3</v>
      </c>
      <c r="B23" s="23"/>
      <c r="C23" s="23"/>
      <c r="D23" s="23"/>
      <c r="E23" s="23"/>
      <c r="F23" s="23"/>
      <c r="G23" s="23"/>
      <c r="H23" s="28"/>
      <c r="I23" s="23"/>
      <c r="J23" s="23"/>
    </row>
    <row r="24" spans="1:10" ht="47.25" x14ac:dyDescent="0.25">
      <c r="A24" s="27"/>
      <c r="B24" s="23" t="s">
        <v>4</v>
      </c>
      <c r="C24" s="23" t="s">
        <v>5</v>
      </c>
      <c r="D24" s="23" t="s">
        <v>6</v>
      </c>
      <c r="E24" s="23" t="s">
        <v>7</v>
      </c>
      <c r="F24" s="30" t="s">
        <v>198</v>
      </c>
      <c r="G24" s="23" t="s">
        <v>8</v>
      </c>
      <c r="H24" s="28"/>
      <c r="I24" s="23"/>
      <c r="J24" s="23"/>
    </row>
    <row r="25" spans="1:10" x14ac:dyDescent="0.25">
      <c r="A25" s="27" t="s">
        <v>9</v>
      </c>
      <c r="B25" s="31">
        <v>418.72</v>
      </c>
      <c r="C25" s="31">
        <v>879.31</v>
      </c>
      <c r="D25" s="31">
        <v>795.57</v>
      </c>
      <c r="E25" s="31">
        <v>1256.1600000000001</v>
      </c>
      <c r="F25" s="31">
        <v>757.53</v>
      </c>
      <c r="G25" s="32">
        <v>0.77</v>
      </c>
      <c r="H25" s="28"/>
      <c r="I25" s="23"/>
      <c r="J25" s="23"/>
    </row>
    <row r="26" spans="1:10" x14ac:dyDescent="0.25">
      <c r="A26" s="27" t="s">
        <v>10</v>
      </c>
      <c r="B26" s="31">
        <v>375.36</v>
      </c>
      <c r="C26" s="31">
        <v>788.26</v>
      </c>
      <c r="D26" s="31">
        <v>713.18</v>
      </c>
      <c r="E26" s="31">
        <v>1126.08</v>
      </c>
      <c r="F26" s="31">
        <v>614.27</v>
      </c>
      <c r="G26" s="32">
        <v>0.83</v>
      </c>
      <c r="H26" s="28"/>
      <c r="I26" s="23"/>
      <c r="J26" s="23"/>
    </row>
    <row r="27" spans="1:10" x14ac:dyDescent="0.25">
      <c r="A27" s="27" t="s">
        <v>11</v>
      </c>
      <c r="B27" s="33">
        <v>1</v>
      </c>
      <c r="C27" s="33">
        <v>2.1</v>
      </c>
      <c r="D27" s="33">
        <v>1.9</v>
      </c>
      <c r="E27" s="33">
        <v>3</v>
      </c>
      <c r="F27" s="23"/>
      <c r="G27" s="23"/>
      <c r="H27" s="28"/>
      <c r="I27" s="23"/>
      <c r="J27" s="23"/>
    </row>
    <row r="28" spans="1:10" x14ac:dyDescent="0.25">
      <c r="A28" s="27"/>
      <c r="B28" s="23"/>
      <c r="C28" s="23"/>
      <c r="D28" s="23"/>
      <c r="E28" s="23"/>
      <c r="F28" s="23"/>
      <c r="G28" s="23"/>
      <c r="H28" s="28"/>
      <c r="I28" s="23"/>
      <c r="J28" s="23"/>
    </row>
    <row r="29" spans="1:10" x14ac:dyDescent="0.25">
      <c r="A29" s="27" t="s">
        <v>12</v>
      </c>
      <c r="B29" s="23"/>
      <c r="C29" s="23"/>
      <c r="D29" s="23"/>
      <c r="E29" s="23"/>
      <c r="F29" s="23"/>
      <c r="G29" s="23"/>
      <c r="H29" s="28"/>
      <c r="I29" s="23"/>
      <c r="J29" s="23"/>
    </row>
    <row r="30" spans="1:10" x14ac:dyDescent="0.25">
      <c r="A30" s="27"/>
      <c r="B30" s="23"/>
      <c r="C30" s="23" t="s">
        <v>4</v>
      </c>
      <c r="D30" s="23" t="s">
        <v>5</v>
      </c>
      <c r="E30" s="23" t="s">
        <v>6</v>
      </c>
      <c r="F30" s="23" t="s">
        <v>7</v>
      </c>
      <c r="G30" s="23"/>
      <c r="H30" s="28"/>
      <c r="I30" s="23"/>
      <c r="J30" s="23"/>
    </row>
    <row r="31" spans="1:10" x14ac:dyDescent="0.25">
      <c r="A31" s="34" t="s">
        <v>13</v>
      </c>
      <c r="B31" s="34" t="s">
        <v>9</v>
      </c>
      <c r="C31" s="35">
        <v>1402</v>
      </c>
      <c r="D31" s="35">
        <v>631</v>
      </c>
      <c r="E31" s="35">
        <v>512</v>
      </c>
      <c r="F31" s="35">
        <v>762</v>
      </c>
      <c r="G31" s="36"/>
      <c r="H31" s="28"/>
      <c r="I31" s="23"/>
      <c r="J31" s="23"/>
    </row>
    <row r="32" spans="1:10" x14ac:dyDescent="0.25">
      <c r="A32" s="34"/>
      <c r="B32" s="34" t="s">
        <v>10</v>
      </c>
      <c r="C32" s="35">
        <v>243</v>
      </c>
      <c r="D32" s="35">
        <v>87</v>
      </c>
      <c r="E32" s="35">
        <v>64</v>
      </c>
      <c r="F32" s="35">
        <v>93</v>
      </c>
      <c r="G32" s="36"/>
      <c r="H32" s="28"/>
      <c r="I32" s="23"/>
      <c r="J32" s="23"/>
    </row>
    <row r="33" spans="1:10" x14ac:dyDescent="0.25">
      <c r="A33" s="34" t="s">
        <v>14</v>
      </c>
      <c r="B33" s="34" t="s">
        <v>9</v>
      </c>
      <c r="C33" s="35">
        <v>765</v>
      </c>
      <c r="D33" s="35">
        <v>287</v>
      </c>
      <c r="E33" s="35">
        <v>115</v>
      </c>
      <c r="F33" s="35">
        <v>304</v>
      </c>
      <c r="G33" s="36"/>
      <c r="H33" s="28"/>
      <c r="I33" s="23"/>
      <c r="J33" s="23"/>
    </row>
    <row r="34" spans="1:10" x14ac:dyDescent="0.25">
      <c r="A34" s="34"/>
      <c r="B34" s="34" t="s">
        <v>10</v>
      </c>
      <c r="C34" s="35">
        <v>123</v>
      </c>
      <c r="D34" s="35">
        <v>76</v>
      </c>
      <c r="E34" s="35">
        <v>71</v>
      </c>
      <c r="F34" s="35">
        <v>102</v>
      </c>
      <c r="G34" s="36"/>
      <c r="H34" s="28"/>
      <c r="I34" s="23"/>
      <c r="J34" s="23"/>
    </row>
    <row r="35" spans="1:10" x14ac:dyDescent="0.25">
      <c r="A35" s="34" t="s">
        <v>15</v>
      </c>
      <c r="B35" s="34" t="s">
        <v>9</v>
      </c>
      <c r="C35" s="35">
        <v>15</v>
      </c>
      <c r="D35" s="35">
        <v>9</v>
      </c>
      <c r="E35" s="35">
        <v>19</v>
      </c>
      <c r="F35" s="35">
        <v>35</v>
      </c>
      <c r="G35" s="36"/>
      <c r="H35" s="28"/>
      <c r="I35" s="23"/>
      <c r="J35" s="23"/>
    </row>
    <row r="36" spans="1:10" x14ac:dyDescent="0.25">
      <c r="A36" s="34"/>
      <c r="B36" s="34" t="s">
        <v>10</v>
      </c>
      <c r="C36" s="35">
        <v>2</v>
      </c>
      <c r="D36" s="35">
        <v>1</v>
      </c>
      <c r="E36" s="35">
        <v>4</v>
      </c>
      <c r="F36" s="35">
        <v>10</v>
      </c>
      <c r="G36" s="36"/>
      <c r="H36" s="28"/>
      <c r="I36" s="23"/>
      <c r="J36" s="23"/>
    </row>
    <row r="37" spans="1:10" x14ac:dyDescent="0.25">
      <c r="A37" s="37" t="s">
        <v>0</v>
      </c>
      <c r="B37" s="37" t="s">
        <v>9</v>
      </c>
      <c r="C37" s="38">
        <f>SUM(C31,C33,C35)</f>
        <v>2182</v>
      </c>
      <c r="D37" s="38">
        <f t="shared" ref="D37:F37" si="0">SUM(D31,D33,D35)</f>
        <v>927</v>
      </c>
      <c r="E37" s="38">
        <f t="shared" si="0"/>
        <v>646</v>
      </c>
      <c r="F37" s="38">
        <f t="shared" si="0"/>
        <v>1101</v>
      </c>
      <c r="G37" s="36"/>
      <c r="H37" s="28"/>
      <c r="I37" s="23"/>
      <c r="J37" s="23"/>
    </row>
    <row r="38" spans="1:10" x14ac:dyDescent="0.25">
      <c r="A38" s="37"/>
      <c r="B38" s="37" t="s">
        <v>10</v>
      </c>
      <c r="C38" s="38">
        <f t="shared" ref="C38:F38" si="1">SUM(C32,C34,C36)</f>
        <v>368</v>
      </c>
      <c r="D38" s="38">
        <f t="shared" si="1"/>
        <v>164</v>
      </c>
      <c r="E38" s="38">
        <f t="shared" si="1"/>
        <v>139</v>
      </c>
      <c r="F38" s="38">
        <f t="shared" si="1"/>
        <v>205</v>
      </c>
      <c r="G38" s="36"/>
      <c r="H38" s="28"/>
      <c r="I38" s="23"/>
      <c r="J38" s="23"/>
    </row>
    <row r="39" spans="1:10" x14ac:dyDescent="0.25">
      <c r="A39" s="27"/>
      <c r="B39" s="23"/>
      <c r="C39" s="36"/>
      <c r="D39" s="36"/>
      <c r="E39" s="36"/>
      <c r="F39" s="36"/>
      <c r="G39" s="36"/>
      <c r="H39" s="28"/>
      <c r="I39" s="23"/>
      <c r="J39" s="23"/>
    </row>
    <row r="40" spans="1:10" x14ac:dyDescent="0.25">
      <c r="A40" s="27" t="s">
        <v>16</v>
      </c>
      <c r="B40" s="23"/>
      <c r="C40" s="23" t="s">
        <v>4</v>
      </c>
      <c r="D40" s="23" t="s">
        <v>5</v>
      </c>
      <c r="E40" s="23" t="s">
        <v>6</v>
      </c>
      <c r="F40" s="23" t="s">
        <v>7</v>
      </c>
      <c r="G40" s="36"/>
      <c r="H40" s="28"/>
      <c r="I40" s="23"/>
      <c r="J40" s="23"/>
    </row>
    <row r="41" spans="1:10" x14ac:dyDescent="0.25">
      <c r="A41" s="27"/>
      <c r="B41" s="34" t="s">
        <v>13</v>
      </c>
      <c r="C41" s="32">
        <v>0.83</v>
      </c>
      <c r="D41" s="32">
        <v>0.77</v>
      </c>
      <c r="E41" s="32">
        <v>0.78</v>
      </c>
      <c r="F41" s="32">
        <v>0.75</v>
      </c>
      <c r="G41" s="36"/>
      <c r="H41" s="28"/>
      <c r="I41" s="23"/>
      <c r="J41" s="23"/>
    </row>
    <row r="42" spans="1:10" x14ac:dyDescent="0.25">
      <c r="A42" s="27"/>
      <c r="B42" s="34" t="s">
        <v>14</v>
      </c>
      <c r="C42" s="32">
        <v>0.80999999999999994</v>
      </c>
      <c r="D42" s="32">
        <v>0.75</v>
      </c>
      <c r="E42" s="32">
        <v>0.76</v>
      </c>
      <c r="F42" s="32">
        <v>0.73</v>
      </c>
      <c r="G42" s="36"/>
      <c r="H42" s="28"/>
      <c r="I42" s="23"/>
      <c r="J42" s="23"/>
    </row>
    <row r="43" spans="1:10" x14ac:dyDescent="0.25">
      <c r="A43" s="39"/>
      <c r="B43" s="34" t="s">
        <v>15</v>
      </c>
      <c r="C43" s="32">
        <v>0.78999999999999992</v>
      </c>
      <c r="D43" s="32">
        <v>0.73</v>
      </c>
      <c r="E43" s="32">
        <v>0.74</v>
      </c>
      <c r="F43" s="32">
        <v>0.71</v>
      </c>
      <c r="G43" s="40"/>
      <c r="H43" s="41"/>
      <c r="I43" s="23"/>
      <c r="J43" s="23"/>
    </row>
    <row r="44" spans="1:10" x14ac:dyDescent="0.25">
      <c r="A44" s="23"/>
      <c r="B44" s="23"/>
      <c r="C44" s="36"/>
      <c r="D44" s="36"/>
      <c r="E44" s="36"/>
      <c r="F44" s="36"/>
      <c r="G44" s="36"/>
      <c r="H44" s="23"/>
      <c r="I44" s="23"/>
      <c r="J44" s="23"/>
    </row>
    <row r="45" spans="1:10" x14ac:dyDescent="0.25">
      <c r="A45" s="134" t="s">
        <v>17</v>
      </c>
      <c r="B45" s="135"/>
      <c r="C45" s="135"/>
      <c r="D45" s="135"/>
      <c r="E45" s="135"/>
      <c r="F45" s="135"/>
      <c r="G45" s="135"/>
      <c r="H45" s="136"/>
      <c r="I45" s="42"/>
      <c r="J45" s="23"/>
    </row>
    <row r="46" spans="1:10" x14ac:dyDescent="0.25">
      <c r="A46" s="29" t="s">
        <v>3</v>
      </c>
      <c r="B46" s="23"/>
      <c r="C46" s="23"/>
      <c r="D46" s="23"/>
      <c r="E46" s="23"/>
      <c r="F46" s="23"/>
      <c r="G46" s="23"/>
      <c r="H46" s="28"/>
      <c r="I46" s="23"/>
      <c r="J46" s="23"/>
    </row>
    <row r="47" spans="1:10" x14ac:dyDescent="0.25">
      <c r="A47" s="27"/>
      <c r="B47" s="23"/>
      <c r="C47" s="23"/>
      <c r="D47" s="23"/>
      <c r="E47" s="23"/>
      <c r="F47" s="23"/>
      <c r="G47" s="23"/>
      <c r="H47" s="28"/>
      <c r="I47" s="23"/>
      <c r="J47" s="23"/>
    </row>
    <row r="48" spans="1:10" ht="47.25" x14ac:dyDescent="0.25">
      <c r="A48" s="27"/>
      <c r="B48" s="23" t="s">
        <v>4</v>
      </c>
      <c r="C48" s="23" t="s">
        <v>5</v>
      </c>
      <c r="D48" s="23" t="s">
        <v>6</v>
      </c>
      <c r="E48" s="23" t="s">
        <v>7</v>
      </c>
      <c r="F48" s="30" t="s">
        <v>198</v>
      </c>
      <c r="G48" s="23" t="s">
        <v>8</v>
      </c>
      <c r="H48" s="28"/>
      <c r="I48" s="23"/>
      <c r="J48" s="23"/>
    </row>
    <row r="49" spans="1:10" x14ac:dyDescent="0.25">
      <c r="A49" s="27" t="s">
        <v>9</v>
      </c>
      <c r="B49" s="31">
        <v>405.15</v>
      </c>
      <c r="C49" s="31">
        <v>915.23</v>
      </c>
      <c r="D49" s="31">
        <v>837.78</v>
      </c>
      <c r="E49" s="31">
        <v>1450.65</v>
      </c>
      <c r="F49" s="31">
        <v>815.43</v>
      </c>
      <c r="G49" s="32">
        <v>0.85</v>
      </c>
      <c r="H49" s="28"/>
      <c r="I49" s="23"/>
      <c r="J49" s="23"/>
    </row>
    <row r="50" spans="1:10" x14ac:dyDescent="0.25">
      <c r="A50" s="27" t="s">
        <v>10</v>
      </c>
      <c r="B50" s="31">
        <v>397.29</v>
      </c>
      <c r="C50" s="31">
        <v>904.45</v>
      </c>
      <c r="D50" s="31">
        <v>767.54</v>
      </c>
      <c r="E50" s="31">
        <v>1387.43</v>
      </c>
      <c r="F50" s="31">
        <v>805.26</v>
      </c>
      <c r="G50" s="32">
        <v>0.88</v>
      </c>
      <c r="H50" s="28"/>
      <c r="I50" s="23"/>
      <c r="J50" s="23"/>
    </row>
    <row r="51" spans="1:10" x14ac:dyDescent="0.25">
      <c r="A51" s="27" t="s">
        <v>11</v>
      </c>
      <c r="B51" s="33">
        <v>1</v>
      </c>
      <c r="C51" s="33">
        <v>2.4</v>
      </c>
      <c r="D51" s="33">
        <v>1.8</v>
      </c>
      <c r="E51" s="33">
        <v>3.2</v>
      </c>
      <c r="F51" s="34"/>
      <c r="G51" s="23"/>
      <c r="H51" s="28"/>
      <c r="I51" s="23"/>
      <c r="J51" s="23"/>
    </row>
    <row r="52" spans="1:10" x14ac:dyDescent="0.25">
      <c r="A52" s="27"/>
      <c r="B52" s="23"/>
      <c r="C52" s="23"/>
      <c r="D52" s="23"/>
      <c r="E52" s="23"/>
      <c r="F52" s="23"/>
      <c r="G52" s="23"/>
      <c r="H52" s="28"/>
      <c r="I52" s="23"/>
      <c r="J52" s="23"/>
    </row>
    <row r="53" spans="1:10" x14ac:dyDescent="0.25">
      <c r="A53" s="27" t="s">
        <v>12</v>
      </c>
      <c r="B53" s="23"/>
      <c r="C53" s="23"/>
      <c r="D53" s="23"/>
      <c r="E53" s="23"/>
      <c r="F53" s="23"/>
      <c r="G53" s="23"/>
      <c r="H53" s="28"/>
      <c r="I53" s="23"/>
      <c r="J53" s="23"/>
    </row>
    <row r="54" spans="1:10" x14ac:dyDescent="0.25">
      <c r="A54" s="27"/>
      <c r="B54" s="23"/>
      <c r="C54" s="23" t="s">
        <v>4</v>
      </c>
      <c r="D54" s="23" t="s">
        <v>5</v>
      </c>
      <c r="E54" s="23" t="s">
        <v>6</v>
      </c>
      <c r="F54" s="23" t="s">
        <v>7</v>
      </c>
      <c r="G54" s="23"/>
      <c r="H54" s="28"/>
      <c r="I54" s="23"/>
      <c r="J54" s="23"/>
    </row>
    <row r="55" spans="1:10" x14ac:dyDescent="0.25">
      <c r="A55" s="27" t="s">
        <v>13</v>
      </c>
      <c r="B55" s="23" t="s">
        <v>9</v>
      </c>
      <c r="C55" s="35">
        <v>438</v>
      </c>
      <c r="D55" s="35">
        <v>256</v>
      </c>
      <c r="E55" s="35">
        <v>259</v>
      </c>
      <c r="F55" s="35">
        <v>423</v>
      </c>
      <c r="G55" s="36"/>
      <c r="H55" s="28"/>
      <c r="I55" s="23"/>
      <c r="J55" s="23"/>
    </row>
    <row r="56" spans="1:10" x14ac:dyDescent="0.25">
      <c r="A56" s="27"/>
      <c r="B56" s="23" t="s">
        <v>10</v>
      </c>
      <c r="C56" s="35">
        <v>87</v>
      </c>
      <c r="D56" s="35">
        <v>78</v>
      </c>
      <c r="E56" s="35">
        <v>45</v>
      </c>
      <c r="F56" s="35">
        <v>38</v>
      </c>
      <c r="G56" s="36"/>
      <c r="H56" s="28"/>
      <c r="I56" s="23"/>
      <c r="J56" s="23"/>
    </row>
    <row r="57" spans="1:10" x14ac:dyDescent="0.25">
      <c r="A57" s="27" t="s">
        <v>14</v>
      </c>
      <c r="B57" s="23" t="s">
        <v>9</v>
      </c>
      <c r="C57" s="35">
        <v>354</v>
      </c>
      <c r="D57" s="35">
        <v>157</v>
      </c>
      <c r="E57" s="35">
        <v>78</v>
      </c>
      <c r="F57" s="35">
        <v>178</v>
      </c>
      <c r="G57" s="36"/>
      <c r="H57" s="28"/>
      <c r="I57" s="23"/>
      <c r="J57" s="23"/>
    </row>
    <row r="58" spans="1:10" x14ac:dyDescent="0.25">
      <c r="A58" s="27"/>
      <c r="B58" s="23" t="s">
        <v>10</v>
      </c>
      <c r="C58" s="35">
        <v>54</v>
      </c>
      <c r="D58" s="35">
        <v>54</v>
      </c>
      <c r="E58" s="35">
        <v>32</v>
      </c>
      <c r="F58" s="35">
        <v>65</v>
      </c>
      <c r="G58" s="36"/>
      <c r="H58" s="28"/>
      <c r="I58" s="23"/>
      <c r="J58" s="23"/>
    </row>
    <row r="59" spans="1:10" x14ac:dyDescent="0.25">
      <c r="A59" s="27" t="s">
        <v>15</v>
      </c>
      <c r="B59" s="23" t="s">
        <v>9</v>
      </c>
      <c r="C59" s="35">
        <v>12</v>
      </c>
      <c r="D59" s="35">
        <v>17</v>
      </c>
      <c r="E59" s="35">
        <v>22</v>
      </c>
      <c r="F59" s="35">
        <v>43</v>
      </c>
      <c r="G59" s="36"/>
      <c r="H59" s="28"/>
      <c r="I59" s="23"/>
      <c r="J59" s="23"/>
    </row>
    <row r="60" spans="1:10" x14ac:dyDescent="0.25">
      <c r="A60" s="27"/>
      <c r="B60" s="23" t="s">
        <v>10</v>
      </c>
      <c r="C60" s="35">
        <v>6</v>
      </c>
      <c r="D60" s="35">
        <v>6</v>
      </c>
      <c r="E60" s="35">
        <v>5</v>
      </c>
      <c r="F60" s="35">
        <v>14</v>
      </c>
      <c r="G60" s="36"/>
      <c r="H60" s="28"/>
      <c r="I60" s="23"/>
      <c r="J60" s="23"/>
    </row>
    <row r="61" spans="1:10" x14ac:dyDescent="0.25">
      <c r="A61" s="27" t="s">
        <v>18</v>
      </c>
      <c r="B61" s="23" t="s">
        <v>9</v>
      </c>
      <c r="C61" s="38">
        <f>SUM(C55,C57,C59)</f>
        <v>804</v>
      </c>
      <c r="D61" s="38">
        <f t="shared" ref="D61:F61" si="2">SUM(D55,D57,D59)</f>
        <v>430</v>
      </c>
      <c r="E61" s="38">
        <f t="shared" si="2"/>
        <v>359</v>
      </c>
      <c r="F61" s="38">
        <f t="shared" si="2"/>
        <v>644</v>
      </c>
      <c r="G61" s="36"/>
      <c r="H61" s="28"/>
      <c r="I61" s="23"/>
      <c r="J61" s="23"/>
    </row>
    <row r="62" spans="1:10" x14ac:dyDescent="0.25">
      <c r="A62" s="27"/>
      <c r="B62" s="23" t="s">
        <v>10</v>
      </c>
      <c r="C62" s="38">
        <f t="shared" ref="C62:F62" si="3">SUM(C56,C58,C60)</f>
        <v>147</v>
      </c>
      <c r="D62" s="38">
        <f t="shared" si="3"/>
        <v>138</v>
      </c>
      <c r="E62" s="38">
        <f t="shared" si="3"/>
        <v>82</v>
      </c>
      <c r="F62" s="38">
        <f t="shared" si="3"/>
        <v>117</v>
      </c>
      <c r="G62" s="36"/>
      <c r="H62" s="28"/>
      <c r="I62" s="23"/>
      <c r="J62" s="23"/>
    </row>
    <row r="63" spans="1:10" x14ac:dyDescent="0.25">
      <c r="A63" s="27"/>
      <c r="B63" s="23"/>
      <c r="C63" s="36"/>
      <c r="D63" s="36"/>
      <c r="E63" s="36"/>
      <c r="F63" s="36"/>
      <c r="G63" s="36"/>
      <c r="H63" s="28"/>
      <c r="I63" s="23"/>
      <c r="J63" s="23"/>
    </row>
    <row r="64" spans="1:10" x14ac:dyDescent="0.25">
      <c r="A64" s="27" t="s">
        <v>19</v>
      </c>
      <c r="B64" s="23"/>
      <c r="C64" s="23"/>
      <c r="D64" s="36"/>
      <c r="E64" s="43">
        <v>0.5</v>
      </c>
      <c r="F64" s="36"/>
      <c r="G64" s="36"/>
      <c r="H64" s="28"/>
      <c r="I64" s="23"/>
      <c r="J64" s="23"/>
    </row>
    <row r="65" spans="1:10" x14ac:dyDescent="0.25">
      <c r="A65" s="39"/>
      <c r="B65" s="44"/>
      <c r="C65" s="40"/>
      <c r="D65" s="40"/>
      <c r="E65" s="40"/>
      <c r="F65" s="40"/>
      <c r="G65" s="44"/>
      <c r="H65" s="41"/>
      <c r="I65" s="23"/>
      <c r="J65" s="23"/>
    </row>
    <row r="66" spans="1:10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 x14ac:dyDescent="0.25">
      <c r="A67" s="24" t="s">
        <v>276</v>
      </c>
      <c r="B67" s="23"/>
      <c r="C67" s="23"/>
      <c r="D67" s="23"/>
      <c r="E67" s="23"/>
      <c r="F67" s="23"/>
      <c r="G67" s="23"/>
      <c r="H67" s="23"/>
      <c r="I67" s="23"/>
      <c r="J67" s="23"/>
    </row>
    <row r="68" spans="1:10" x14ac:dyDescent="0.25">
      <c r="A68" s="24"/>
      <c r="B68" s="23"/>
      <c r="C68" s="23"/>
      <c r="D68" s="23"/>
      <c r="E68" s="23"/>
      <c r="F68" s="23"/>
      <c r="G68" s="23"/>
      <c r="H68" s="23"/>
      <c r="I68" s="23"/>
      <c r="J68" s="23"/>
    </row>
    <row r="69" spans="1:10" x14ac:dyDescent="0.25">
      <c r="A69" s="24"/>
      <c r="B69" s="45" t="s">
        <v>20</v>
      </c>
      <c r="C69" s="46"/>
      <c r="D69" s="46"/>
      <c r="E69" s="46"/>
      <c r="F69" s="46"/>
      <c r="G69" s="47">
        <v>0.03</v>
      </c>
      <c r="H69" s="23"/>
      <c r="I69" s="23"/>
      <c r="J69" s="23"/>
    </row>
    <row r="70" spans="1:10" x14ac:dyDescent="0.25">
      <c r="A70" s="24"/>
      <c r="B70" s="45" t="s">
        <v>21</v>
      </c>
      <c r="C70" s="46"/>
      <c r="D70" s="46"/>
      <c r="E70" s="46"/>
      <c r="F70" s="46"/>
      <c r="G70" s="48">
        <v>55</v>
      </c>
      <c r="H70" s="23"/>
      <c r="I70" s="23"/>
      <c r="J70" s="23"/>
    </row>
    <row r="71" spans="1:10" x14ac:dyDescent="0.25">
      <c r="A71" s="24"/>
      <c r="B71" s="45" t="s">
        <v>22</v>
      </c>
      <c r="C71" s="46"/>
      <c r="D71" s="46"/>
      <c r="E71" s="46"/>
      <c r="F71" s="46"/>
      <c r="G71" s="49"/>
      <c r="H71" s="23"/>
      <c r="I71" s="23"/>
      <c r="J71" s="23"/>
    </row>
    <row r="72" spans="1:10" x14ac:dyDescent="0.25">
      <c r="A72" s="24"/>
      <c r="B72" s="45" t="s">
        <v>200</v>
      </c>
      <c r="C72" s="46"/>
      <c r="D72" s="46"/>
      <c r="E72" s="46"/>
      <c r="F72" s="46"/>
      <c r="G72" s="49"/>
      <c r="H72" s="23"/>
      <c r="I72" s="23"/>
      <c r="J72" s="23"/>
    </row>
    <row r="73" spans="1:10" x14ac:dyDescent="0.25">
      <c r="A73" s="24"/>
      <c r="B73" s="24"/>
      <c r="C73" s="23"/>
      <c r="D73" s="23"/>
      <c r="E73" s="23"/>
      <c r="F73" s="23"/>
      <c r="G73" s="23"/>
      <c r="H73" s="23"/>
      <c r="I73" s="23"/>
      <c r="J73" s="23"/>
    </row>
    <row r="74" spans="1:10" x14ac:dyDescent="0.25">
      <c r="A74" s="24" t="s">
        <v>23</v>
      </c>
      <c r="B74" s="24"/>
      <c r="C74" s="23"/>
      <c r="D74" s="23"/>
      <c r="E74" s="23"/>
      <c r="F74" s="23"/>
      <c r="G74" s="23"/>
      <c r="H74" s="23"/>
      <c r="I74" s="23"/>
      <c r="J74" s="23"/>
    </row>
    <row r="75" spans="1:10" x14ac:dyDescent="0.25">
      <c r="A75" s="24"/>
      <c r="B75" s="24"/>
      <c r="C75" s="23"/>
      <c r="D75" s="23"/>
      <c r="E75" s="23"/>
      <c r="F75" s="23"/>
      <c r="G75" s="23"/>
      <c r="H75" s="23"/>
      <c r="I75" s="23"/>
      <c r="J75" s="23"/>
    </row>
    <row r="76" spans="1:10" x14ac:dyDescent="0.25">
      <c r="A76" s="24" t="s">
        <v>215</v>
      </c>
      <c r="B76" s="24" t="s">
        <v>199</v>
      </c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s="24" t="s">
        <v>210</v>
      </c>
      <c r="B77" s="23"/>
      <c r="C77" s="23"/>
      <c r="D77" s="23"/>
      <c r="E77" s="23"/>
      <c r="F77" s="23"/>
      <c r="G77" s="23"/>
      <c r="H77" s="23"/>
      <c r="I77" s="23"/>
      <c r="J77" s="23"/>
    </row>
    <row r="78" spans="1:10" x14ac:dyDescent="0.25">
      <c r="A78" s="23" t="s">
        <v>24</v>
      </c>
      <c r="B78" s="23"/>
      <c r="C78" s="23"/>
      <c r="D78" s="23"/>
      <c r="E78" s="23"/>
      <c r="F78" s="23"/>
      <c r="G78" s="23"/>
      <c r="H78" s="23"/>
      <c r="I78" s="23"/>
      <c r="J78" s="23"/>
    </row>
    <row r="79" spans="1:10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 x14ac:dyDescent="0.25">
      <c r="A80" t="s">
        <v>265</v>
      </c>
    </row>
    <row r="92" spans="1:10" x14ac:dyDescent="0.25">
      <c r="A92" s="24" t="s">
        <v>214</v>
      </c>
      <c r="B92" s="23" t="s">
        <v>218</v>
      </c>
      <c r="C92" s="23"/>
      <c r="D92" s="23"/>
      <c r="E92" s="23"/>
      <c r="F92" s="23"/>
      <c r="G92" s="23"/>
      <c r="H92" s="23"/>
      <c r="I92" s="23"/>
      <c r="J92" s="23"/>
    </row>
    <row r="93" spans="1:10" x14ac:dyDescent="0.25">
      <c r="A93" s="24" t="s">
        <v>309</v>
      </c>
      <c r="B93" s="23"/>
      <c r="C93" s="23"/>
      <c r="D93" s="23"/>
      <c r="E93" s="23"/>
      <c r="F93" s="23"/>
      <c r="G93" s="23"/>
      <c r="H93" s="23"/>
      <c r="I93" s="23"/>
      <c r="J93" s="23"/>
    </row>
    <row r="94" spans="1:10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spans="1:10" x14ac:dyDescent="0.25">
      <c r="A95" t="s">
        <v>265</v>
      </c>
    </row>
    <row r="99" spans="1:10" ht="15" customHeight="1" x14ac:dyDescent="0.25"/>
    <row r="106" spans="1:10" x14ac:dyDescent="0.25">
      <c r="A106" s="24" t="s">
        <v>213</v>
      </c>
      <c r="B106" s="24" t="s">
        <v>218</v>
      </c>
      <c r="C106" s="23"/>
      <c r="D106" s="23"/>
      <c r="E106" s="23"/>
      <c r="F106" s="23"/>
      <c r="G106" s="23"/>
      <c r="H106" s="23"/>
      <c r="I106" s="23"/>
      <c r="J106" s="23"/>
    </row>
    <row r="107" spans="1:10" x14ac:dyDescent="0.25">
      <c r="A107" s="23" t="s">
        <v>277</v>
      </c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5">
      <c r="A109" t="s">
        <v>265</v>
      </c>
    </row>
  </sheetData>
  <mergeCells count="2">
    <mergeCell ref="A21:H21"/>
    <mergeCell ref="A45:H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B1F3-1B7B-4993-9554-D700F2D7E9DC}">
  <dimension ref="A1:K91"/>
  <sheetViews>
    <sheetView zoomScale="85" zoomScaleNormal="85" workbookViewId="0">
      <selection activeCell="H15" sqref="H15"/>
    </sheetView>
  </sheetViews>
  <sheetFormatPr defaultColWidth="8.7109375" defaultRowHeight="15.75" x14ac:dyDescent="0.25"/>
  <cols>
    <col min="1" max="1" width="8.7109375" style="12"/>
    <col min="2" max="3" width="26.28515625" style="12" customWidth="1"/>
    <col min="4" max="4" width="14.7109375" style="12" customWidth="1"/>
    <col min="5" max="5" width="4.7109375" style="12" customWidth="1"/>
    <col min="6" max="6" width="22.42578125" style="12" customWidth="1"/>
    <col min="7" max="7" width="24.42578125" style="12" customWidth="1"/>
    <col min="8" max="9" width="27.28515625" style="12" customWidth="1"/>
    <col min="10" max="10" width="8.7109375" style="12"/>
    <col min="11" max="11" width="8.7109375" style="1"/>
  </cols>
  <sheetData>
    <row r="1" spans="1:10" ht="21" customHeight="1" x14ac:dyDescent="0.25">
      <c r="A1" s="22" t="s">
        <v>216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2" t="s">
        <v>209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 t="s">
        <v>211</v>
      </c>
      <c r="B4" s="23" t="s">
        <v>217</v>
      </c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4" t="s">
        <v>218</v>
      </c>
      <c r="B5" s="23" t="s">
        <v>45</v>
      </c>
      <c r="C5" s="23"/>
      <c r="D5" s="23"/>
      <c r="E5" s="23"/>
      <c r="F5" s="23"/>
      <c r="G5" s="23"/>
      <c r="H5" s="23"/>
      <c r="I5" s="23"/>
      <c r="J5" s="23"/>
    </row>
    <row r="6" spans="1:10" ht="17.649999999999999" customHeight="1" x14ac:dyDescent="0.25">
      <c r="A6" s="24" t="s">
        <v>218</v>
      </c>
      <c r="B6" s="23" t="s">
        <v>44</v>
      </c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t="s">
        <v>265</v>
      </c>
    </row>
    <row r="19" spans="1:10" x14ac:dyDescent="0.25">
      <c r="A19" s="23" t="s">
        <v>215</v>
      </c>
      <c r="B19" s="23" t="s">
        <v>217</v>
      </c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 t="s">
        <v>308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t="s">
        <v>265</v>
      </c>
    </row>
    <row r="33" spans="1:10" x14ac:dyDescent="0.25">
      <c r="A33" s="23" t="s">
        <v>201</v>
      </c>
      <c r="B33" s="23"/>
      <c r="C33" s="23"/>
      <c r="D33" s="23"/>
      <c r="E33" s="23"/>
      <c r="F33" s="23"/>
      <c r="G33" s="23"/>
      <c r="H33" s="23"/>
      <c r="I33" s="23"/>
      <c r="J33" s="23"/>
    </row>
    <row r="34" spans="1:10" x14ac:dyDescent="0.25">
      <c r="A34" s="23" t="s">
        <v>43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23"/>
      <c r="B36" s="50" t="s">
        <v>41</v>
      </c>
      <c r="C36" s="51">
        <v>1000</v>
      </c>
      <c r="D36" s="23"/>
      <c r="E36" s="23"/>
      <c r="F36" s="23"/>
      <c r="G36" s="23"/>
      <c r="H36" s="23"/>
      <c r="I36" s="23"/>
      <c r="J36" s="23"/>
    </row>
    <row r="37" spans="1:10" x14ac:dyDescent="0.25">
      <c r="A37" s="23"/>
      <c r="B37" s="50" t="s">
        <v>40</v>
      </c>
      <c r="C37" s="52">
        <v>0.8</v>
      </c>
      <c r="D37" s="23"/>
      <c r="E37" s="23"/>
      <c r="F37" s="23"/>
      <c r="G37" s="23"/>
      <c r="H37" s="23"/>
      <c r="I37" s="23"/>
      <c r="J37" s="23"/>
    </row>
    <row r="38" spans="1:10" x14ac:dyDescent="0.25">
      <c r="A38" s="23"/>
      <c r="B38" s="50" t="s">
        <v>39</v>
      </c>
      <c r="C38" s="51">
        <v>5000</v>
      </c>
      <c r="D38" s="23"/>
      <c r="E38" s="23"/>
      <c r="F38" s="23"/>
      <c r="G38" s="23"/>
      <c r="H38" s="23"/>
      <c r="I38" s="23"/>
      <c r="J38" s="23"/>
    </row>
    <row r="39" spans="1:10" x14ac:dyDescent="0.25">
      <c r="A39" s="23"/>
      <c r="B39" s="50" t="s">
        <v>38</v>
      </c>
      <c r="C39" s="53" t="s">
        <v>37</v>
      </c>
      <c r="D39" s="23"/>
      <c r="E39" s="23"/>
      <c r="F39" s="23"/>
      <c r="G39" s="23"/>
      <c r="H39" s="23"/>
      <c r="I39" s="23"/>
      <c r="J39" s="23"/>
    </row>
    <row r="40" spans="1:10" x14ac:dyDescent="0.25">
      <c r="A40" s="23"/>
      <c r="B40" s="50" t="s">
        <v>36</v>
      </c>
      <c r="C40" s="53" t="s">
        <v>34</v>
      </c>
      <c r="D40" s="23"/>
      <c r="E40" s="23"/>
      <c r="F40" s="23"/>
      <c r="G40" s="23"/>
      <c r="H40" s="23"/>
      <c r="I40" s="23"/>
      <c r="J40" s="23"/>
    </row>
    <row r="41" spans="1:10" x14ac:dyDescent="0.25">
      <c r="A41" s="23"/>
      <c r="B41" s="50" t="s">
        <v>35</v>
      </c>
      <c r="C41" s="53" t="s">
        <v>34</v>
      </c>
      <c r="D41" s="23"/>
      <c r="E41" s="23"/>
      <c r="F41" s="23"/>
      <c r="G41" s="23"/>
      <c r="H41" s="23"/>
      <c r="I41" s="23"/>
      <c r="J41" s="23"/>
    </row>
    <row r="42" spans="1:10" x14ac:dyDescent="0.25">
      <c r="A42" s="23"/>
      <c r="B42" s="50" t="s">
        <v>33</v>
      </c>
      <c r="C42" s="53" t="s">
        <v>32</v>
      </c>
      <c r="D42" s="23"/>
      <c r="E42" s="23"/>
      <c r="F42" s="23"/>
      <c r="G42" s="23"/>
      <c r="H42" s="23"/>
      <c r="I42" s="23"/>
      <c r="J42" s="23"/>
    </row>
    <row r="43" spans="1:10" x14ac:dyDescent="0.25">
      <c r="A43" s="23"/>
      <c r="B43" s="54"/>
      <c r="C43" s="54"/>
      <c r="D43" s="23"/>
      <c r="E43" s="23"/>
      <c r="F43" s="23"/>
      <c r="G43" s="23"/>
      <c r="H43" s="23"/>
      <c r="I43" s="23"/>
      <c r="J43" s="23"/>
    </row>
    <row r="44" spans="1:10" x14ac:dyDescent="0.25">
      <c r="A44" s="23"/>
      <c r="B44" s="54" t="s">
        <v>42</v>
      </c>
      <c r="C44" s="54"/>
      <c r="D44" s="23"/>
      <c r="E44" s="23"/>
      <c r="F44" s="23"/>
      <c r="G44" s="23"/>
      <c r="H44" s="23"/>
      <c r="I44" s="23"/>
      <c r="J44" s="23"/>
    </row>
    <row r="45" spans="1:10" x14ac:dyDescent="0.25">
      <c r="A45" s="23"/>
      <c r="B45" s="55" t="s">
        <v>41</v>
      </c>
      <c r="C45" s="51">
        <v>3000</v>
      </c>
      <c r="D45" s="23"/>
      <c r="E45" s="23"/>
      <c r="F45" s="23"/>
      <c r="G45" s="23"/>
      <c r="H45" s="23"/>
      <c r="I45" s="23"/>
      <c r="J45" s="23"/>
    </row>
    <row r="46" spans="1:10" x14ac:dyDescent="0.25">
      <c r="A46" s="23"/>
      <c r="B46" s="50" t="s">
        <v>40</v>
      </c>
      <c r="C46" s="52">
        <v>1</v>
      </c>
      <c r="D46" s="23"/>
      <c r="E46" s="23"/>
      <c r="F46" s="23"/>
      <c r="G46" s="23"/>
      <c r="H46" s="23"/>
      <c r="I46" s="23"/>
      <c r="J46" s="23"/>
    </row>
    <row r="47" spans="1:10" x14ac:dyDescent="0.25">
      <c r="A47" s="23"/>
      <c r="B47" s="55" t="s">
        <v>39</v>
      </c>
      <c r="C47" s="51">
        <v>3000</v>
      </c>
      <c r="D47" s="23"/>
      <c r="E47" s="23"/>
      <c r="F47" s="23"/>
      <c r="G47" s="23"/>
      <c r="H47" s="23"/>
      <c r="I47" s="23"/>
      <c r="J47" s="23"/>
    </row>
    <row r="48" spans="1:10" x14ac:dyDescent="0.25">
      <c r="A48" s="23"/>
      <c r="B48" s="50" t="s">
        <v>38</v>
      </c>
      <c r="C48" s="53" t="s">
        <v>37</v>
      </c>
      <c r="D48" s="23"/>
      <c r="E48" s="23"/>
      <c r="F48" s="23"/>
      <c r="G48" s="23"/>
      <c r="H48" s="23"/>
      <c r="I48" s="23"/>
      <c r="J48" s="23"/>
    </row>
    <row r="49" spans="1:10" x14ac:dyDescent="0.25">
      <c r="A49" s="23"/>
      <c r="B49" s="50" t="s">
        <v>36</v>
      </c>
      <c r="C49" s="53" t="s">
        <v>34</v>
      </c>
      <c r="D49" s="23"/>
      <c r="E49" s="23"/>
      <c r="F49" s="23"/>
      <c r="G49" s="23"/>
      <c r="H49" s="23"/>
      <c r="I49" s="23"/>
      <c r="J49" s="23"/>
    </row>
    <row r="50" spans="1:10" x14ac:dyDescent="0.25">
      <c r="A50" s="23"/>
      <c r="B50" s="50" t="s">
        <v>35</v>
      </c>
      <c r="C50" s="53" t="s">
        <v>34</v>
      </c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55" t="s">
        <v>33</v>
      </c>
      <c r="C51" s="53" t="s">
        <v>32</v>
      </c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55" t="s">
        <v>31</v>
      </c>
      <c r="C52" s="51">
        <v>500</v>
      </c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/>
      <c r="B54" s="54" t="s">
        <v>30</v>
      </c>
      <c r="C54" s="54"/>
      <c r="D54" s="23"/>
      <c r="E54" s="23"/>
      <c r="F54" s="23"/>
      <c r="G54" s="23"/>
      <c r="H54" s="23"/>
      <c r="I54" s="23"/>
      <c r="J54" s="23"/>
    </row>
    <row r="55" spans="1:10" x14ac:dyDescent="0.25">
      <c r="A55" s="23"/>
      <c r="B55" s="54" t="s">
        <v>29</v>
      </c>
      <c r="C55" s="54"/>
      <c r="D55" s="23"/>
      <c r="E55" s="23"/>
      <c r="F55" s="23"/>
      <c r="G55" s="23"/>
      <c r="H55" s="23"/>
      <c r="I55" s="23"/>
      <c r="J55" s="23"/>
    </row>
    <row r="56" spans="1:10" x14ac:dyDescent="0.25">
      <c r="A56" s="23"/>
      <c r="B56" s="54" t="s">
        <v>28</v>
      </c>
      <c r="C56" s="54"/>
      <c r="D56" s="23"/>
      <c r="E56" s="23"/>
      <c r="F56" s="23"/>
      <c r="G56" s="23"/>
      <c r="H56" s="23"/>
      <c r="I56" s="23"/>
      <c r="J56" s="23"/>
    </row>
    <row r="57" spans="1:10" x14ac:dyDescent="0.25">
      <c r="A57" s="23"/>
      <c r="B57" s="54" t="s">
        <v>27</v>
      </c>
      <c r="C57" s="54"/>
      <c r="D57" s="23"/>
      <c r="E57" s="23"/>
      <c r="F57" s="23"/>
      <c r="G57" s="23"/>
      <c r="H57" s="23"/>
      <c r="I57" s="23"/>
      <c r="J57" s="23"/>
    </row>
    <row r="58" spans="1:10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s="23" t="s">
        <v>214</v>
      </c>
      <c r="B60" s="54" t="s">
        <v>217</v>
      </c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s="23" t="s">
        <v>26</v>
      </c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x14ac:dyDescent="0.25">
      <c r="A63" t="s">
        <v>265</v>
      </c>
    </row>
    <row r="74" spans="1:10" x14ac:dyDescent="0.25">
      <c r="A74" s="23" t="s">
        <v>213</v>
      </c>
      <c r="B74" s="24" t="s">
        <v>218</v>
      </c>
      <c r="C74" s="23"/>
      <c r="D74" s="23"/>
      <c r="E74" s="23"/>
      <c r="F74" s="23"/>
      <c r="G74" s="23"/>
      <c r="H74" s="23"/>
      <c r="I74" s="23"/>
      <c r="J74" s="23"/>
    </row>
    <row r="75" spans="1:10" x14ac:dyDescent="0.25">
      <c r="A75" s="23" t="s">
        <v>202</v>
      </c>
      <c r="B75" s="23"/>
      <c r="C75" s="23"/>
      <c r="D75" s="23"/>
      <c r="E75" s="23"/>
      <c r="F75" s="23"/>
      <c r="G75" s="23"/>
      <c r="H75" s="23"/>
      <c r="I75" s="23"/>
      <c r="J75" s="23"/>
    </row>
    <row r="76" spans="1:10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t="s">
        <v>265</v>
      </c>
    </row>
    <row r="88" spans="1:10" x14ac:dyDescent="0.25">
      <c r="A88" s="23" t="s">
        <v>212</v>
      </c>
      <c r="B88" s="23" t="s">
        <v>218</v>
      </c>
      <c r="C88" s="23"/>
      <c r="D88" s="23"/>
      <c r="E88" s="23"/>
      <c r="F88" s="23"/>
      <c r="G88" s="23"/>
      <c r="H88" s="23"/>
      <c r="I88" s="23"/>
      <c r="J88" s="23"/>
    </row>
    <row r="89" spans="1:10" x14ac:dyDescent="0.25">
      <c r="A89" s="23" t="s">
        <v>278</v>
      </c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spans="1:10" x14ac:dyDescent="0.25">
      <c r="A91" t="s">
        <v>265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57D4-898D-43E1-A393-FE95FB22C483}">
  <dimension ref="A1:K83"/>
  <sheetViews>
    <sheetView zoomScale="85" zoomScaleNormal="85" workbookViewId="0">
      <selection activeCell="B9" sqref="B9"/>
    </sheetView>
  </sheetViews>
  <sheetFormatPr defaultColWidth="8.7109375" defaultRowHeight="15.75" x14ac:dyDescent="0.25"/>
  <cols>
    <col min="1" max="1" width="12.7109375" style="12" customWidth="1"/>
    <col min="2" max="4" width="14.7109375" style="12" customWidth="1"/>
    <col min="5" max="5" width="12.28515625" style="12" customWidth="1"/>
    <col min="6" max="6" width="22.28515625" style="12" customWidth="1"/>
    <col min="7" max="7" width="24.28515625" style="12" customWidth="1"/>
    <col min="8" max="9" width="27.28515625" style="12" customWidth="1"/>
    <col min="10" max="10" width="8.7109375" style="12"/>
    <col min="11" max="11" width="8.7109375" style="1"/>
  </cols>
  <sheetData>
    <row r="1" spans="1:10" ht="24.4" customHeight="1" x14ac:dyDescent="0.25">
      <c r="A1" s="22" t="s">
        <v>223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5.5" customHeight="1" x14ac:dyDescent="0.25">
      <c r="A2" s="23" t="s">
        <v>224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0.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0.65" customHeight="1" x14ac:dyDescent="0.25">
      <c r="A4" s="23" t="s">
        <v>53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9.899999999999999" customHeight="1" x14ac:dyDescent="0.25">
      <c r="A5" s="23" t="s">
        <v>279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 t="s">
        <v>280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 t="s">
        <v>211</v>
      </c>
      <c r="B8" s="23" t="s">
        <v>218</v>
      </c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 t="s">
        <v>52</v>
      </c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 t="s">
        <v>225</v>
      </c>
      <c r="B10" s="24" t="s">
        <v>306</v>
      </c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 t="s">
        <v>225</v>
      </c>
      <c r="B11" s="23" t="s">
        <v>281</v>
      </c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t="s">
        <v>265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 t="s">
        <v>282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5">
      <c r="A26" s="23" t="s">
        <v>283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5">
      <c r="A27" s="23" t="s">
        <v>51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3" t="s">
        <v>50</v>
      </c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A30" s="56" t="s">
        <v>49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58" t="s">
        <v>227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25">
      <c r="A32" s="58" t="s">
        <v>228</v>
      </c>
      <c r="B32" s="23"/>
      <c r="C32" s="23"/>
      <c r="D32" s="23"/>
      <c r="E32" s="23"/>
      <c r="F32" s="23"/>
      <c r="G32" s="23"/>
      <c r="H32" s="23"/>
      <c r="I32" s="23"/>
      <c r="J32" s="23"/>
    </row>
    <row r="33" spans="1:10" x14ac:dyDescent="0.25">
      <c r="A33" s="58" t="s">
        <v>229</v>
      </c>
      <c r="B33" s="23"/>
      <c r="C33" s="23"/>
      <c r="D33" s="23"/>
      <c r="E33" s="23"/>
      <c r="F33" s="23"/>
      <c r="G33" s="23"/>
      <c r="H33" s="23"/>
      <c r="I33" s="23"/>
      <c r="J33" s="23"/>
    </row>
    <row r="34" spans="1:10" x14ac:dyDescent="0.25">
      <c r="A34" s="57" t="s">
        <v>284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5">
      <c r="A35" s="57" t="s">
        <v>219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57" t="s">
        <v>220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 x14ac:dyDescent="0.25">
      <c r="A39" s="23" t="s">
        <v>215</v>
      </c>
      <c r="B39" s="23" t="s">
        <v>226</v>
      </c>
      <c r="C39" s="23"/>
      <c r="D39" s="23"/>
      <c r="E39" s="23"/>
      <c r="F39" s="23"/>
      <c r="G39" s="23"/>
      <c r="H39" s="23"/>
      <c r="I39" s="23"/>
      <c r="J39" s="23"/>
    </row>
    <row r="40" spans="1:10" x14ac:dyDescent="0.25">
      <c r="A40" s="23" t="s">
        <v>285</v>
      </c>
      <c r="B40" s="23"/>
      <c r="C40" s="23"/>
      <c r="D40" s="23"/>
      <c r="E40" s="23"/>
      <c r="F40" s="23"/>
      <c r="G40" s="23"/>
      <c r="H40" s="23"/>
      <c r="I40" s="23"/>
      <c r="J40" s="23"/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 x14ac:dyDescent="0.25">
      <c r="A42" t="s">
        <v>265</v>
      </c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56" t="s">
        <v>48</v>
      </c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5">
      <c r="A55" s="57" t="s">
        <v>221</v>
      </c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 x14ac:dyDescent="0.25">
      <c r="A57" s="23" t="s">
        <v>214</v>
      </c>
      <c r="B57" s="23" t="s">
        <v>217</v>
      </c>
      <c r="C57" s="23"/>
      <c r="D57" s="23"/>
      <c r="E57" s="23"/>
      <c r="F57" s="23"/>
      <c r="G57" s="23"/>
      <c r="H57" s="23"/>
      <c r="I57" s="23"/>
      <c r="J57" s="23"/>
    </row>
    <row r="58" spans="1:10" x14ac:dyDescent="0.25">
      <c r="A58" s="23" t="s">
        <v>47</v>
      </c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t="s">
        <v>265</v>
      </c>
    </row>
    <row r="71" spans="1:10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25">
      <c r="A72" s="56" t="s">
        <v>286</v>
      </c>
      <c r="B72" s="23"/>
      <c r="C72" s="23"/>
      <c r="D72" s="23"/>
      <c r="E72" s="23"/>
      <c r="F72" s="23"/>
      <c r="G72" s="23"/>
      <c r="H72" s="23"/>
      <c r="I72" s="23"/>
      <c r="J72" s="23"/>
    </row>
    <row r="73" spans="1:10" x14ac:dyDescent="0.25">
      <c r="A73" s="56"/>
      <c r="B73" s="23"/>
      <c r="C73" s="23"/>
      <c r="D73" s="23"/>
      <c r="E73" s="23"/>
      <c r="F73" s="23"/>
      <c r="G73" s="23"/>
      <c r="H73" s="23"/>
      <c r="I73" s="23"/>
      <c r="J73" s="23"/>
    </row>
    <row r="74" spans="1:10" x14ac:dyDescent="0.25">
      <c r="A74" s="56" t="s">
        <v>46</v>
      </c>
      <c r="B74" s="23"/>
      <c r="C74" s="23"/>
      <c r="D74" s="23"/>
      <c r="E74" s="23"/>
      <c r="F74" s="23"/>
      <c r="G74" s="23"/>
      <c r="H74" s="23"/>
      <c r="I74" s="23"/>
      <c r="J74" s="23"/>
    </row>
    <row r="75" spans="1:10" x14ac:dyDescent="0.25">
      <c r="A75" s="57" t="s">
        <v>287</v>
      </c>
      <c r="B75" s="23"/>
      <c r="C75" s="23"/>
      <c r="D75" s="23"/>
      <c r="E75" s="23"/>
      <c r="F75" s="23"/>
      <c r="G75" s="23"/>
      <c r="H75" s="23"/>
      <c r="I75" s="23"/>
      <c r="J75" s="23"/>
    </row>
    <row r="76" spans="1:10" x14ac:dyDescent="0.25">
      <c r="A76" s="57" t="s">
        <v>288</v>
      </c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s="57" t="s">
        <v>289</v>
      </c>
      <c r="B77" s="23"/>
      <c r="C77" s="23"/>
      <c r="D77" s="23"/>
      <c r="E77" s="23"/>
      <c r="F77" s="23"/>
      <c r="G77" s="23"/>
      <c r="H77" s="23"/>
      <c r="I77" s="23"/>
      <c r="J77" s="23"/>
    </row>
    <row r="78" spans="1:10" x14ac:dyDescent="0.25">
      <c r="A78" s="57" t="s">
        <v>222</v>
      </c>
      <c r="B78" s="23"/>
      <c r="C78" s="23"/>
      <c r="D78" s="23"/>
      <c r="E78" s="23"/>
      <c r="F78" s="23"/>
      <c r="G78" s="23"/>
      <c r="H78" s="23"/>
      <c r="I78" s="23"/>
      <c r="J78" s="23"/>
    </row>
    <row r="79" spans="1:10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 x14ac:dyDescent="0.25">
      <c r="A80" s="23" t="s">
        <v>213</v>
      </c>
      <c r="B80" s="23" t="s">
        <v>218</v>
      </c>
      <c r="C80" s="23"/>
      <c r="D80" s="23"/>
      <c r="E80" s="23"/>
      <c r="F80" s="23"/>
      <c r="G80" s="23"/>
      <c r="H80" s="23"/>
      <c r="I80" s="23"/>
      <c r="J80" s="23"/>
    </row>
    <row r="81" spans="1:10" x14ac:dyDescent="0.25">
      <c r="A81" s="23" t="s">
        <v>290</v>
      </c>
      <c r="B81" s="23"/>
      <c r="C81" s="23"/>
      <c r="D81" s="23"/>
      <c r="E81" s="23"/>
      <c r="F81" s="23"/>
      <c r="G81" s="23"/>
      <c r="H81" s="23"/>
      <c r="I81" s="23"/>
      <c r="J81" s="23"/>
    </row>
    <row r="82" spans="1:10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 x14ac:dyDescent="0.25">
      <c r="A83" t="s">
        <v>265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A307-9989-4D06-BD68-F791411F0051}">
  <dimension ref="B2:H63"/>
  <sheetViews>
    <sheetView workbookViewId="0"/>
  </sheetViews>
  <sheetFormatPr defaultColWidth="8.7109375" defaultRowHeight="15" x14ac:dyDescent="0.25"/>
  <cols>
    <col min="1" max="1" width="8.85546875" customWidth="1"/>
    <col min="2" max="2" width="23.7109375" bestFit="1" customWidth="1"/>
    <col min="3" max="5" width="14.7109375" customWidth="1"/>
    <col min="6" max="8" width="13.7109375" customWidth="1"/>
    <col min="9" max="11" width="10.5703125" customWidth="1"/>
  </cols>
  <sheetData>
    <row r="2" spans="2:6" x14ac:dyDescent="0.25">
      <c r="B2" s="140" t="s">
        <v>80</v>
      </c>
      <c r="C2" s="140"/>
      <c r="D2" s="140"/>
      <c r="E2" s="140"/>
    </row>
    <row r="3" spans="2:6" ht="30" x14ac:dyDescent="0.25">
      <c r="B3" s="13"/>
      <c r="C3" s="14" t="s">
        <v>66</v>
      </c>
      <c r="D3" s="14" t="s">
        <v>65</v>
      </c>
      <c r="E3" s="14" t="s">
        <v>74</v>
      </c>
    </row>
    <row r="4" spans="2:6" x14ac:dyDescent="0.25">
      <c r="B4" s="3" t="s">
        <v>75</v>
      </c>
      <c r="C4" s="10">
        <v>15000</v>
      </c>
      <c r="D4" s="10">
        <v>19000</v>
      </c>
      <c r="E4" s="10">
        <v>175000</v>
      </c>
    </row>
    <row r="5" spans="2:6" x14ac:dyDescent="0.25">
      <c r="B5" s="3" t="s">
        <v>73</v>
      </c>
      <c r="C5" s="9">
        <v>8621483</v>
      </c>
      <c r="D5" s="9">
        <v>11402651</v>
      </c>
      <c r="E5" s="9">
        <v>101487941</v>
      </c>
    </row>
    <row r="8" spans="2:6" x14ac:dyDescent="0.25">
      <c r="B8" s="141" t="s">
        <v>69</v>
      </c>
      <c r="C8" s="142"/>
      <c r="D8" s="142"/>
      <c r="E8" s="142"/>
      <c r="F8" s="143"/>
    </row>
    <row r="9" spans="2:6" x14ac:dyDescent="0.25">
      <c r="B9" s="8"/>
      <c r="C9" s="8"/>
      <c r="D9" s="144" t="s">
        <v>68</v>
      </c>
      <c r="E9" s="144"/>
      <c r="F9" s="144"/>
    </row>
    <row r="10" spans="2:6" ht="30" x14ac:dyDescent="0.25">
      <c r="B10" s="15"/>
      <c r="C10" s="16" t="s">
        <v>67</v>
      </c>
      <c r="D10" s="16" t="s">
        <v>66</v>
      </c>
      <c r="E10" s="16" t="s">
        <v>65</v>
      </c>
      <c r="F10" s="16" t="s">
        <v>64</v>
      </c>
    </row>
    <row r="11" spans="2:6" x14ac:dyDescent="0.25">
      <c r="B11" s="2" t="s">
        <v>62</v>
      </c>
      <c r="C11" s="7">
        <v>1.002</v>
      </c>
      <c r="D11" s="4">
        <v>0.55000000000000004</v>
      </c>
      <c r="E11" s="4">
        <v>0.5</v>
      </c>
      <c r="F11" s="4">
        <v>0.6</v>
      </c>
    </row>
    <row r="12" spans="2:6" x14ac:dyDescent="0.25">
      <c r="B12" s="2" t="s">
        <v>60</v>
      </c>
      <c r="C12" s="7">
        <v>0.89100000000000001</v>
      </c>
      <c r="D12" s="4">
        <v>0.1</v>
      </c>
      <c r="E12" s="4">
        <v>0.15</v>
      </c>
      <c r="F12" s="4">
        <v>0.1</v>
      </c>
    </row>
    <row r="13" spans="2:6" x14ac:dyDescent="0.25">
      <c r="B13" s="2" t="s">
        <v>58</v>
      </c>
      <c r="C13" s="7">
        <v>1.1779999999999999</v>
      </c>
      <c r="D13" s="4">
        <v>0.2</v>
      </c>
      <c r="E13" s="4">
        <v>0.2</v>
      </c>
      <c r="F13" s="4">
        <v>0.1</v>
      </c>
    </row>
    <row r="14" spans="2:6" x14ac:dyDescent="0.25">
      <c r="B14" s="2" t="s">
        <v>56</v>
      </c>
      <c r="C14" s="7">
        <v>0.96499999999999997</v>
      </c>
      <c r="D14" s="4">
        <v>0.15</v>
      </c>
      <c r="E14" s="4">
        <v>0.15</v>
      </c>
      <c r="F14" s="4">
        <v>0.2</v>
      </c>
    </row>
    <row r="17" spans="2:8" x14ac:dyDescent="0.25">
      <c r="B17" s="137" t="s">
        <v>79</v>
      </c>
      <c r="C17" s="138"/>
      <c r="D17" s="138"/>
      <c r="E17" s="138"/>
      <c r="F17" s="138"/>
      <c r="G17" s="138"/>
      <c r="H17" s="139"/>
    </row>
    <row r="18" spans="2:8" x14ac:dyDescent="0.25">
      <c r="B18" s="145" t="s">
        <v>78</v>
      </c>
      <c r="C18" s="145" t="s">
        <v>77</v>
      </c>
      <c r="D18" s="145" t="s">
        <v>76</v>
      </c>
      <c r="E18" s="144" t="s">
        <v>68</v>
      </c>
      <c r="F18" s="144"/>
      <c r="G18" s="144"/>
      <c r="H18" s="144"/>
    </row>
    <row r="19" spans="2:8" ht="30" x14ac:dyDescent="0.25">
      <c r="B19" s="145"/>
      <c r="C19" s="145"/>
      <c r="D19" s="145"/>
      <c r="E19" s="14" t="s">
        <v>66</v>
      </c>
      <c r="F19" s="14" t="s">
        <v>65</v>
      </c>
      <c r="G19" s="14" t="s">
        <v>74</v>
      </c>
      <c r="H19" s="14" t="s">
        <v>64</v>
      </c>
    </row>
    <row r="20" spans="2:8" x14ac:dyDescent="0.25">
      <c r="B20" s="7" t="s">
        <v>71</v>
      </c>
      <c r="C20" s="6" t="s">
        <v>72</v>
      </c>
      <c r="D20" s="5">
        <v>0.86</v>
      </c>
      <c r="E20" s="4">
        <v>0.1</v>
      </c>
      <c r="F20" s="4">
        <v>0.09</v>
      </c>
      <c r="G20" s="4">
        <v>0.06</v>
      </c>
      <c r="H20" s="4">
        <v>7.0000000000000007E-2</v>
      </c>
    </row>
    <row r="21" spans="2:8" x14ac:dyDescent="0.25">
      <c r="B21" s="7" t="s">
        <v>71</v>
      </c>
      <c r="C21" s="6" t="s">
        <v>70</v>
      </c>
      <c r="D21" s="5">
        <v>0.37</v>
      </c>
      <c r="E21" s="4">
        <v>0.1</v>
      </c>
      <c r="F21" s="4">
        <v>0.11</v>
      </c>
      <c r="G21" s="4">
        <v>0.12</v>
      </c>
      <c r="H21" s="4">
        <v>0.11</v>
      </c>
    </row>
    <row r="22" spans="2:8" x14ac:dyDescent="0.25">
      <c r="B22" s="7" t="s">
        <v>63</v>
      </c>
      <c r="C22" s="6" t="s">
        <v>61</v>
      </c>
      <c r="D22" s="5">
        <v>0.48</v>
      </c>
      <c r="E22" s="4">
        <v>0.1</v>
      </c>
      <c r="F22" s="4">
        <v>0.1</v>
      </c>
      <c r="G22" s="4">
        <v>0.16</v>
      </c>
      <c r="H22" s="4">
        <v>7.0000000000000007E-2</v>
      </c>
    </row>
    <row r="23" spans="2:8" x14ac:dyDescent="0.25">
      <c r="B23" s="7" t="s">
        <v>63</v>
      </c>
      <c r="C23" s="6" t="s">
        <v>59</v>
      </c>
      <c r="D23" s="5">
        <v>0.52</v>
      </c>
      <c r="E23" s="4">
        <v>0.1</v>
      </c>
      <c r="F23" s="4">
        <v>0.08</v>
      </c>
      <c r="G23" s="4">
        <v>0.1</v>
      </c>
      <c r="H23" s="4">
        <v>0.08</v>
      </c>
    </row>
    <row r="24" spans="2:8" x14ac:dyDescent="0.25">
      <c r="B24" s="7" t="s">
        <v>63</v>
      </c>
      <c r="C24" s="6" t="s">
        <v>57</v>
      </c>
      <c r="D24" s="5">
        <v>0.84</v>
      </c>
      <c r="E24" s="4">
        <v>0.1</v>
      </c>
      <c r="F24" s="4">
        <v>0.1</v>
      </c>
      <c r="G24" s="4">
        <v>0.11</v>
      </c>
      <c r="H24" s="4">
        <v>0.1</v>
      </c>
    </row>
    <row r="25" spans="2:8" x14ac:dyDescent="0.25">
      <c r="B25" s="7" t="s">
        <v>63</v>
      </c>
      <c r="C25" s="6" t="s">
        <v>54</v>
      </c>
      <c r="D25" s="5">
        <v>2.1</v>
      </c>
      <c r="E25" s="4">
        <v>0.1</v>
      </c>
      <c r="F25" s="4">
        <v>0.09</v>
      </c>
      <c r="G25" s="4">
        <v>0.1</v>
      </c>
      <c r="H25" s="4">
        <v>0.14000000000000001</v>
      </c>
    </row>
    <row r="26" spans="2:8" x14ac:dyDescent="0.25">
      <c r="B26" s="7" t="s">
        <v>55</v>
      </c>
      <c r="C26" s="6" t="s">
        <v>61</v>
      </c>
      <c r="D26" s="5">
        <v>0.7</v>
      </c>
      <c r="E26" s="4">
        <v>0.1</v>
      </c>
      <c r="F26" s="4">
        <v>0.12</v>
      </c>
      <c r="G26" s="4">
        <v>0.06</v>
      </c>
      <c r="H26" s="4">
        <v>0.11</v>
      </c>
    </row>
    <row r="27" spans="2:8" x14ac:dyDescent="0.25">
      <c r="B27" s="7" t="s">
        <v>55</v>
      </c>
      <c r="C27" s="6" t="s">
        <v>59</v>
      </c>
      <c r="D27" s="5">
        <v>1.2</v>
      </c>
      <c r="E27" s="4">
        <v>0.1</v>
      </c>
      <c r="F27" s="4">
        <v>0.09</v>
      </c>
      <c r="G27" s="4">
        <v>0.04</v>
      </c>
      <c r="H27" s="4">
        <v>0.1</v>
      </c>
    </row>
    <row r="28" spans="2:8" x14ac:dyDescent="0.25">
      <c r="B28" s="7" t="s">
        <v>55</v>
      </c>
      <c r="C28" s="6" t="s">
        <v>57</v>
      </c>
      <c r="D28" s="5">
        <v>0.85</v>
      </c>
      <c r="E28" s="4">
        <v>0.1</v>
      </c>
      <c r="F28" s="4">
        <v>0.1</v>
      </c>
      <c r="G28" s="4">
        <v>0.15</v>
      </c>
      <c r="H28" s="4">
        <v>0.1</v>
      </c>
    </row>
    <row r="29" spans="2:8" x14ac:dyDescent="0.25">
      <c r="B29" s="7" t="s">
        <v>55</v>
      </c>
      <c r="C29" s="6" t="s">
        <v>54</v>
      </c>
      <c r="D29" s="5">
        <v>1.4</v>
      </c>
      <c r="E29" s="4">
        <v>0.1</v>
      </c>
      <c r="F29" s="4">
        <v>0.12</v>
      </c>
      <c r="G29" s="4">
        <v>0.1</v>
      </c>
      <c r="H29" s="4">
        <v>0.12</v>
      </c>
    </row>
    <row r="32" spans="2:8" x14ac:dyDescent="0.25">
      <c r="B32" s="137" t="s">
        <v>135</v>
      </c>
      <c r="C32" s="138"/>
      <c r="D32" s="138"/>
      <c r="E32" s="138"/>
      <c r="F32" s="139"/>
    </row>
    <row r="33" spans="2:6" ht="45" x14ac:dyDescent="0.25">
      <c r="B33" s="17" t="s">
        <v>134</v>
      </c>
      <c r="C33" s="17" t="s">
        <v>133</v>
      </c>
      <c r="D33" s="17" t="s">
        <v>132</v>
      </c>
      <c r="E33" s="17" t="s">
        <v>131</v>
      </c>
      <c r="F33" s="17" t="s">
        <v>130</v>
      </c>
    </row>
    <row r="34" spans="2:6" x14ac:dyDescent="0.25">
      <c r="B34" s="3" t="s">
        <v>129</v>
      </c>
      <c r="C34" s="3"/>
      <c r="D34" s="3"/>
      <c r="E34" s="2"/>
      <c r="F34" s="2"/>
    </row>
    <row r="35" spans="2:6" x14ac:dyDescent="0.25">
      <c r="B35" s="18" t="s">
        <v>128</v>
      </c>
      <c r="C35" s="19"/>
      <c r="D35" s="19"/>
      <c r="E35" s="2"/>
      <c r="F35" s="2"/>
    </row>
    <row r="36" spans="2:6" x14ac:dyDescent="0.25">
      <c r="B36" s="20" t="s">
        <v>127</v>
      </c>
      <c r="C36" s="19" t="s">
        <v>126</v>
      </c>
      <c r="D36" s="19">
        <v>130</v>
      </c>
      <c r="E36" s="9">
        <v>5100</v>
      </c>
      <c r="F36" s="9">
        <v>200</v>
      </c>
    </row>
    <row r="37" spans="2:6" x14ac:dyDescent="0.25">
      <c r="B37" s="20" t="s">
        <v>125</v>
      </c>
      <c r="C37" s="19" t="s">
        <v>124</v>
      </c>
      <c r="D37" s="19">
        <v>95</v>
      </c>
      <c r="E37" s="9">
        <v>9300</v>
      </c>
      <c r="F37" s="9">
        <v>200</v>
      </c>
    </row>
    <row r="38" spans="2:6" x14ac:dyDescent="0.25">
      <c r="B38" s="20" t="s">
        <v>123</v>
      </c>
      <c r="C38" s="19" t="s">
        <v>122</v>
      </c>
      <c r="D38" s="19">
        <v>30</v>
      </c>
      <c r="E38" s="9">
        <v>3700</v>
      </c>
      <c r="F38" s="9">
        <v>200</v>
      </c>
    </row>
    <row r="39" spans="2:6" x14ac:dyDescent="0.25">
      <c r="B39" s="20" t="s">
        <v>121</v>
      </c>
      <c r="C39" s="19" t="s">
        <v>120</v>
      </c>
      <c r="D39" s="19">
        <v>45</v>
      </c>
      <c r="E39" s="9">
        <v>1200</v>
      </c>
      <c r="F39" s="9">
        <v>200</v>
      </c>
    </row>
    <row r="40" spans="2:6" x14ac:dyDescent="0.25">
      <c r="B40" s="20" t="s">
        <v>119</v>
      </c>
      <c r="C40" s="19" t="s">
        <v>118</v>
      </c>
      <c r="D40" s="19">
        <v>15</v>
      </c>
      <c r="E40" s="9">
        <v>775</v>
      </c>
      <c r="F40" s="9">
        <v>200</v>
      </c>
    </row>
    <row r="41" spans="2:6" x14ac:dyDescent="0.25">
      <c r="B41" s="20" t="s">
        <v>117</v>
      </c>
      <c r="C41" s="19" t="s">
        <v>116</v>
      </c>
      <c r="D41" s="19">
        <v>25</v>
      </c>
      <c r="E41" s="9">
        <v>695</v>
      </c>
      <c r="F41" s="9"/>
    </row>
    <row r="42" spans="2:6" x14ac:dyDescent="0.25">
      <c r="B42" s="18" t="s">
        <v>115</v>
      </c>
      <c r="C42" s="19"/>
      <c r="D42" s="19"/>
      <c r="E42" s="9"/>
      <c r="F42" s="9"/>
    </row>
    <row r="43" spans="2:6" x14ac:dyDescent="0.25">
      <c r="B43" s="20" t="s">
        <v>114</v>
      </c>
      <c r="C43" s="19" t="s">
        <v>113</v>
      </c>
      <c r="D43" s="19">
        <v>185</v>
      </c>
      <c r="E43" s="9">
        <v>1700</v>
      </c>
      <c r="F43" s="9">
        <v>100</v>
      </c>
    </row>
    <row r="44" spans="2:6" x14ac:dyDescent="0.25">
      <c r="B44" s="20" t="s">
        <v>112</v>
      </c>
      <c r="C44" s="19" t="s">
        <v>111</v>
      </c>
      <c r="D44" s="19">
        <v>330</v>
      </c>
      <c r="E44" s="9">
        <v>725</v>
      </c>
      <c r="F44" s="9"/>
    </row>
    <row r="45" spans="2:6" x14ac:dyDescent="0.25">
      <c r="B45" s="20" t="s">
        <v>110</v>
      </c>
      <c r="C45" s="19" t="s">
        <v>109</v>
      </c>
      <c r="D45" s="19">
        <v>395</v>
      </c>
      <c r="E45" s="9">
        <v>245</v>
      </c>
      <c r="F45" s="9"/>
    </row>
    <row r="46" spans="2:6" x14ac:dyDescent="0.25">
      <c r="B46" s="20" t="s">
        <v>108</v>
      </c>
      <c r="C46" s="19" t="s">
        <v>107</v>
      </c>
      <c r="D46" s="19">
        <v>145</v>
      </c>
      <c r="E46" s="9">
        <v>4400</v>
      </c>
      <c r="F46" s="9"/>
    </row>
    <row r="47" spans="2:6" x14ac:dyDescent="0.25">
      <c r="B47" s="20" t="s">
        <v>106</v>
      </c>
      <c r="C47" s="19" t="s">
        <v>105</v>
      </c>
      <c r="D47" s="19">
        <v>580</v>
      </c>
      <c r="E47" s="9">
        <v>310</v>
      </c>
      <c r="F47" s="9"/>
    </row>
    <row r="48" spans="2:6" x14ac:dyDescent="0.25">
      <c r="B48" s="2"/>
      <c r="C48" s="2"/>
      <c r="D48" s="2"/>
      <c r="E48" s="9"/>
      <c r="F48" s="9"/>
    </row>
    <row r="49" spans="2:6" x14ac:dyDescent="0.25">
      <c r="B49" s="3" t="s">
        <v>104</v>
      </c>
      <c r="C49" s="3"/>
      <c r="D49" s="3"/>
      <c r="E49" s="9"/>
      <c r="F49" s="9"/>
    </row>
    <row r="50" spans="2:6" x14ac:dyDescent="0.25">
      <c r="B50" s="18" t="s">
        <v>103</v>
      </c>
      <c r="C50" s="19"/>
      <c r="D50" s="19"/>
      <c r="E50" s="9"/>
      <c r="F50" s="9"/>
    </row>
    <row r="51" spans="2:6" x14ac:dyDescent="0.25">
      <c r="B51" s="20" t="s">
        <v>102</v>
      </c>
      <c r="C51" s="19" t="s">
        <v>101</v>
      </c>
      <c r="D51" s="21">
        <v>6100</v>
      </c>
      <c r="E51" s="9">
        <v>115</v>
      </c>
      <c r="F51" s="9">
        <v>15</v>
      </c>
    </row>
    <row r="52" spans="2:6" x14ac:dyDescent="0.25">
      <c r="B52" s="20" t="s">
        <v>100</v>
      </c>
      <c r="C52" s="19" t="s">
        <v>99</v>
      </c>
      <c r="D52" s="19">
        <v>300</v>
      </c>
      <c r="E52" s="9">
        <v>280</v>
      </c>
      <c r="F52" s="9"/>
    </row>
    <row r="53" spans="2:6" x14ac:dyDescent="0.25">
      <c r="B53" s="20" t="s">
        <v>98</v>
      </c>
      <c r="C53" s="19" t="s">
        <v>97</v>
      </c>
      <c r="D53" s="19">
        <v>860</v>
      </c>
      <c r="E53" s="9">
        <v>60</v>
      </c>
      <c r="F53" s="9"/>
    </row>
    <row r="54" spans="2:6" x14ac:dyDescent="0.25">
      <c r="B54" s="18" t="s">
        <v>96</v>
      </c>
      <c r="C54" s="19" t="s">
        <v>95</v>
      </c>
      <c r="D54" s="19">
        <v>265</v>
      </c>
      <c r="E54" s="9">
        <v>250</v>
      </c>
      <c r="F54" s="9"/>
    </row>
    <row r="55" spans="2:6" x14ac:dyDescent="0.25">
      <c r="B55" s="18" t="s">
        <v>94</v>
      </c>
      <c r="C55" s="19"/>
      <c r="D55" s="19"/>
      <c r="E55" s="9"/>
      <c r="F55" s="9"/>
    </row>
    <row r="56" spans="2:6" x14ac:dyDescent="0.25">
      <c r="B56" s="20" t="s">
        <v>93</v>
      </c>
      <c r="C56" s="19" t="s">
        <v>92</v>
      </c>
      <c r="D56" s="19">
        <v>55</v>
      </c>
      <c r="E56" s="9">
        <v>3100</v>
      </c>
      <c r="F56" s="9"/>
    </row>
    <row r="57" spans="2:6" x14ac:dyDescent="0.25">
      <c r="B57" s="20" t="s">
        <v>91</v>
      </c>
      <c r="C57" s="19" t="s">
        <v>90</v>
      </c>
      <c r="D57" s="19">
        <v>700</v>
      </c>
      <c r="E57" s="9">
        <v>605</v>
      </c>
      <c r="F57" s="9"/>
    </row>
    <row r="58" spans="2:6" x14ac:dyDescent="0.25">
      <c r="B58" s="18" t="s">
        <v>89</v>
      </c>
      <c r="C58" s="19" t="s">
        <v>88</v>
      </c>
      <c r="D58" s="21">
        <v>5500</v>
      </c>
      <c r="E58" s="9">
        <v>110</v>
      </c>
      <c r="F58" s="9"/>
    </row>
    <row r="59" spans="2:6" x14ac:dyDescent="0.25">
      <c r="B59" s="2"/>
      <c r="C59" s="2"/>
      <c r="D59" s="2"/>
      <c r="E59" s="9"/>
      <c r="F59" s="9"/>
    </row>
    <row r="60" spans="2:6" x14ac:dyDescent="0.25">
      <c r="B60" s="3" t="s">
        <v>87</v>
      </c>
      <c r="C60" s="3"/>
      <c r="D60" s="3"/>
      <c r="E60" s="9"/>
      <c r="F60" s="9"/>
    </row>
    <row r="61" spans="2:6" x14ac:dyDescent="0.25">
      <c r="B61" s="18" t="s">
        <v>86</v>
      </c>
      <c r="C61" s="19" t="s">
        <v>85</v>
      </c>
      <c r="D61" s="19">
        <v>80</v>
      </c>
      <c r="E61" s="9">
        <v>1900</v>
      </c>
      <c r="F61" s="9"/>
    </row>
    <row r="62" spans="2:6" x14ac:dyDescent="0.25">
      <c r="B62" s="18" t="s">
        <v>84</v>
      </c>
      <c r="C62" s="19" t="s">
        <v>83</v>
      </c>
      <c r="D62" s="21">
        <v>12100</v>
      </c>
      <c r="E62" s="9">
        <v>85</v>
      </c>
      <c r="F62" s="9">
        <v>10</v>
      </c>
    </row>
    <row r="63" spans="2:6" x14ac:dyDescent="0.25">
      <c r="B63" s="18" t="s">
        <v>82</v>
      </c>
      <c r="C63" s="19" t="s">
        <v>81</v>
      </c>
      <c r="D63" s="19">
        <v>45</v>
      </c>
      <c r="E63" s="9">
        <v>400</v>
      </c>
      <c r="F63" s="9"/>
    </row>
  </sheetData>
  <mergeCells count="9">
    <mergeCell ref="B32:F32"/>
    <mergeCell ref="B2:E2"/>
    <mergeCell ref="B8:F8"/>
    <mergeCell ref="D9:F9"/>
    <mergeCell ref="B17:H17"/>
    <mergeCell ref="B18:B19"/>
    <mergeCell ref="C18:C19"/>
    <mergeCell ref="D18:D1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F7DF-CEC1-4BE6-B623-65F430571C20}">
  <dimension ref="A1:L78"/>
  <sheetViews>
    <sheetView zoomScale="85" zoomScaleNormal="85" workbookViewId="0"/>
  </sheetViews>
  <sheetFormatPr defaultColWidth="8.7109375" defaultRowHeight="15.75" x14ac:dyDescent="0.25"/>
  <cols>
    <col min="1" max="1" width="8.7109375" style="12"/>
    <col min="2" max="3" width="14.5703125" style="12" customWidth="1"/>
    <col min="4" max="4" width="17.7109375" style="12" customWidth="1"/>
    <col min="5" max="5" width="15" style="12" customWidth="1"/>
    <col min="6" max="6" width="22.42578125" style="12" customWidth="1"/>
    <col min="7" max="7" width="24.42578125" style="12" customWidth="1"/>
    <col min="8" max="9" width="27.42578125" style="12" customWidth="1"/>
    <col min="10" max="10" width="8.7109375" style="12"/>
    <col min="11" max="11" width="8.7109375" style="1"/>
  </cols>
  <sheetData>
    <row r="1" spans="1:12" ht="19.899999999999999" customHeight="1" x14ac:dyDescent="0.25">
      <c r="A1" s="22" t="s">
        <v>230</v>
      </c>
      <c r="B1" s="23"/>
      <c r="C1" s="23"/>
      <c r="D1" s="23"/>
      <c r="E1" s="23"/>
      <c r="F1" s="23"/>
      <c r="G1" s="23"/>
      <c r="H1" s="23"/>
      <c r="I1" s="23"/>
      <c r="J1" s="23"/>
      <c r="L1">
        <v>0</v>
      </c>
    </row>
    <row r="2" spans="1:12" ht="19.899999999999999" customHeight="1" x14ac:dyDescent="0.25">
      <c r="A2" s="23" t="s">
        <v>231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ht="25.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2" ht="19.899999999999999" customHeight="1" x14ac:dyDescent="0.25">
      <c r="A4" s="60" t="s">
        <v>232</v>
      </c>
      <c r="B4" s="61"/>
      <c r="C4" s="61"/>
      <c r="D4" s="61"/>
      <c r="E4" s="61"/>
      <c r="F4" s="61"/>
      <c r="G4" s="61"/>
      <c r="H4" s="61"/>
      <c r="I4" s="61"/>
      <c r="J4" s="61"/>
    </row>
    <row r="5" spans="1:12" ht="20.65" customHeight="1" x14ac:dyDescent="0.25">
      <c r="A5" s="60" t="s">
        <v>49</v>
      </c>
      <c r="B5" s="62"/>
      <c r="C5" s="62"/>
      <c r="D5" s="63"/>
      <c r="E5" s="60"/>
      <c r="F5" s="60"/>
      <c r="G5" s="60"/>
      <c r="H5" s="60"/>
      <c r="I5" s="60"/>
      <c r="J5" s="60"/>
    </row>
    <row r="6" spans="1:12" x14ac:dyDescent="0.25">
      <c r="A6" s="64" t="s">
        <v>303</v>
      </c>
      <c r="B6" s="65"/>
      <c r="C6" s="65"/>
      <c r="D6" s="60"/>
      <c r="E6" s="60"/>
      <c r="F6" s="60"/>
      <c r="G6" s="60"/>
      <c r="H6" s="60"/>
      <c r="I6" s="60"/>
      <c r="J6" s="60"/>
    </row>
    <row r="7" spans="1:12" x14ac:dyDescent="0.25">
      <c r="A7" s="60" t="s">
        <v>233</v>
      </c>
      <c r="B7" s="66"/>
      <c r="C7" s="66"/>
      <c r="D7" s="67"/>
      <c r="E7" s="60"/>
      <c r="F7" s="60"/>
      <c r="G7" s="60"/>
      <c r="H7" s="60"/>
      <c r="I7" s="60"/>
      <c r="J7" s="60"/>
    </row>
    <row r="8" spans="1:12" x14ac:dyDescent="0.25">
      <c r="A8" s="60"/>
      <c r="B8" s="68"/>
      <c r="C8" s="68"/>
      <c r="D8" s="68"/>
      <c r="E8" s="60"/>
      <c r="F8" s="60"/>
      <c r="G8" s="60"/>
      <c r="H8" s="60"/>
      <c r="I8" s="60"/>
      <c r="J8" s="60"/>
    </row>
    <row r="9" spans="1:12" ht="31.5" x14ac:dyDescent="0.25">
      <c r="A9" s="60"/>
      <c r="B9" s="69" t="s">
        <v>234</v>
      </c>
      <c r="C9" s="70" t="s">
        <v>235</v>
      </c>
      <c r="D9" s="71" t="s">
        <v>236</v>
      </c>
      <c r="E9" s="60"/>
      <c r="F9" s="60"/>
      <c r="G9" s="60"/>
      <c r="H9" s="60"/>
      <c r="I9" s="60"/>
      <c r="J9" s="60"/>
    </row>
    <row r="10" spans="1:12" x14ac:dyDescent="0.25">
      <c r="A10" s="60"/>
      <c r="B10" s="72" t="s">
        <v>237</v>
      </c>
      <c r="C10" s="72" t="s">
        <v>238</v>
      </c>
      <c r="D10" s="73">
        <v>500</v>
      </c>
      <c r="E10" s="60"/>
      <c r="F10" s="60"/>
      <c r="G10" s="60"/>
      <c r="H10" s="60"/>
      <c r="I10" s="60"/>
      <c r="J10" s="60"/>
    </row>
    <row r="11" spans="1:12" x14ac:dyDescent="0.25">
      <c r="A11" s="60"/>
      <c r="B11" s="72" t="s">
        <v>239</v>
      </c>
      <c r="C11" s="72" t="s">
        <v>240</v>
      </c>
      <c r="D11" s="73">
        <v>600</v>
      </c>
      <c r="E11" s="60"/>
      <c r="F11" s="60"/>
      <c r="G11" s="60"/>
      <c r="H11" s="60"/>
      <c r="I11" s="60"/>
      <c r="J11" s="60"/>
    </row>
    <row r="12" spans="1:12" x14ac:dyDescent="0.25">
      <c r="A12" s="60"/>
      <c r="B12" s="72" t="s">
        <v>241</v>
      </c>
      <c r="C12" s="72" t="s">
        <v>242</v>
      </c>
      <c r="D12" s="73">
        <v>800</v>
      </c>
      <c r="E12" s="60"/>
      <c r="F12" s="60"/>
      <c r="G12" s="60"/>
      <c r="H12" s="60"/>
      <c r="I12" s="60"/>
      <c r="J12" s="60"/>
    </row>
    <row r="13" spans="1:12" x14ac:dyDescent="0.25">
      <c r="A13" s="60"/>
      <c r="B13" s="69"/>
      <c r="C13" s="69"/>
      <c r="D13" s="74"/>
      <c r="E13" s="60"/>
      <c r="F13" s="60"/>
      <c r="G13" s="60"/>
      <c r="H13" s="60"/>
      <c r="I13" s="60"/>
      <c r="J13" s="60"/>
    </row>
    <row r="14" spans="1:12" x14ac:dyDescent="0.25">
      <c r="A14" s="60" t="s">
        <v>304</v>
      </c>
      <c r="B14" s="75"/>
      <c r="C14" s="75"/>
      <c r="D14" s="67"/>
      <c r="E14" s="60"/>
      <c r="F14" s="60"/>
      <c r="G14" s="60"/>
      <c r="H14" s="60"/>
      <c r="I14" s="60"/>
      <c r="J14" s="60"/>
    </row>
    <row r="15" spans="1:12" x14ac:dyDescent="0.25">
      <c r="A15" s="60" t="s">
        <v>305</v>
      </c>
      <c r="B15" s="62"/>
      <c r="C15" s="62"/>
      <c r="D15" s="62"/>
      <c r="E15" s="60"/>
      <c r="F15" s="60"/>
      <c r="G15" s="60"/>
      <c r="H15" s="60"/>
      <c r="I15" s="60"/>
      <c r="J15" s="60"/>
    </row>
    <row r="16" spans="1:12" x14ac:dyDescent="0.25">
      <c r="A16" s="64" t="s">
        <v>243</v>
      </c>
      <c r="B16" s="76"/>
      <c r="C16" s="76"/>
      <c r="D16" s="76"/>
      <c r="E16" s="60"/>
      <c r="F16" s="60"/>
      <c r="G16" s="60"/>
      <c r="H16" s="60"/>
      <c r="I16" s="60"/>
      <c r="J16" s="60"/>
    </row>
    <row r="17" spans="1:10" ht="29.65" customHeight="1" x14ac:dyDescent="0.25">
      <c r="A17" s="64"/>
      <c r="B17" s="76"/>
      <c r="C17" s="76"/>
      <c r="D17" s="76"/>
      <c r="E17" s="60"/>
      <c r="F17" s="60"/>
      <c r="G17" s="60"/>
      <c r="H17" s="60"/>
      <c r="I17" s="60"/>
      <c r="J17" s="60"/>
    </row>
    <row r="18" spans="1:10" ht="31.5" x14ac:dyDescent="0.25">
      <c r="A18" s="64"/>
      <c r="B18" s="77" t="s">
        <v>244</v>
      </c>
      <c r="C18" s="77" t="s">
        <v>245</v>
      </c>
      <c r="D18" s="77" t="s">
        <v>246</v>
      </c>
      <c r="E18" s="78" t="s">
        <v>247</v>
      </c>
      <c r="F18" s="60"/>
      <c r="G18" s="60"/>
      <c r="H18" s="60"/>
      <c r="I18" s="60"/>
      <c r="J18" s="60"/>
    </row>
    <row r="19" spans="1:10" x14ac:dyDescent="0.25">
      <c r="A19" s="64"/>
      <c r="B19" s="79">
        <v>1</v>
      </c>
      <c r="C19" s="80">
        <v>500</v>
      </c>
      <c r="D19" s="81">
        <v>0.4</v>
      </c>
      <c r="E19" s="79" t="s">
        <v>237</v>
      </c>
      <c r="F19" s="60"/>
      <c r="G19" s="60"/>
      <c r="H19" s="60"/>
      <c r="I19" s="60"/>
      <c r="J19" s="60"/>
    </row>
    <row r="20" spans="1:10" x14ac:dyDescent="0.25">
      <c r="A20" s="67"/>
      <c r="B20" s="79">
        <v>2</v>
      </c>
      <c r="C20" s="80">
        <v>200</v>
      </c>
      <c r="D20" s="81">
        <v>0.7</v>
      </c>
      <c r="E20" s="79" t="s">
        <v>239</v>
      </c>
      <c r="F20" s="60"/>
      <c r="G20" s="60"/>
      <c r="H20" s="60"/>
      <c r="I20" s="60"/>
      <c r="J20" s="60"/>
    </row>
    <row r="21" spans="1:10" x14ac:dyDescent="0.25">
      <c r="A21" s="67"/>
      <c r="B21" s="79">
        <v>3</v>
      </c>
      <c r="C21" s="80">
        <v>300</v>
      </c>
      <c r="D21" s="81">
        <v>1</v>
      </c>
      <c r="E21" s="79" t="s">
        <v>239</v>
      </c>
      <c r="F21" s="60"/>
      <c r="G21" s="60"/>
      <c r="H21" s="60"/>
      <c r="I21" s="60"/>
      <c r="J21" s="60"/>
    </row>
    <row r="22" spans="1:10" x14ac:dyDescent="0.25">
      <c r="A22" s="64"/>
      <c r="B22" s="79">
        <v>4</v>
      </c>
      <c r="C22" s="80">
        <v>100</v>
      </c>
      <c r="D22" s="81">
        <v>1.5</v>
      </c>
      <c r="E22" s="79" t="s">
        <v>241</v>
      </c>
      <c r="F22" s="60"/>
      <c r="G22" s="60"/>
      <c r="H22" s="60"/>
      <c r="I22" s="60"/>
      <c r="J22" s="60"/>
    </row>
    <row r="23" spans="1:10" x14ac:dyDescent="0.25">
      <c r="A23" s="62"/>
      <c r="B23" s="79">
        <v>5</v>
      </c>
      <c r="C23" s="80">
        <v>200</v>
      </c>
      <c r="D23" s="82">
        <v>3</v>
      </c>
      <c r="E23" s="79" t="s">
        <v>241</v>
      </c>
      <c r="F23" s="60"/>
      <c r="G23" s="60"/>
      <c r="H23" s="60"/>
      <c r="I23" s="60"/>
      <c r="J23" s="60"/>
    </row>
    <row r="24" spans="1:10" x14ac:dyDescent="0.25">
      <c r="A24" s="60"/>
      <c r="B24" s="79">
        <v>6</v>
      </c>
      <c r="C24" s="80">
        <v>500</v>
      </c>
      <c r="D24" s="83" t="s">
        <v>248</v>
      </c>
      <c r="E24" s="79" t="s">
        <v>249</v>
      </c>
      <c r="F24" s="60"/>
      <c r="G24" s="60"/>
      <c r="H24" s="60"/>
      <c r="I24" s="60"/>
      <c r="J24" s="60"/>
    </row>
    <row r="25" spans="1:10" x14ac:dyDescent="0.25">
      <c r="A25" s="84"/>
      <c r="B25" s="60"/>
      <c r="C25" s="60"/>
      <c r="D25" s="60"/>
      <c r="E25" s="60"/>
      <c r="F25" s="60"/>
      <c r="G25" s="60"/>
      <c r="H25" s="60"/>
      <c r="I25" s="60"/>
      <c r="J25" s="60"/>
    </row>
    <row r="26" spans="1:10" x14ac:dyDescent="0.25">
      <c r="A26" s="59" t="s">
        <v>250</v>
      </c>
      <c r="B26" s="60"/>
      <c r="C26" s="60"/>
      <c r="D26" s="60"/>
      <c r="E26" s="60"/>
      <c r="F26" s="60"/>
      <c r="G26" s="60"/>
      <c r="H26" s="60"/>
      <c r="I26" s="60"/>
      <c r="J26" s="60"/>
    </row>
    <row r="27" spans="1:10" x14ac:dyDescent="0.25">
      <c r="A27" s="85"/>
      <c r="B27" s="60"/>
      <c r="C27" s="60"/>
      <c r="D27" s="60"/>
      <c r="E27" s="60"/>
      <c r="F27" s="60"/>
      <c r="G27" s="60"/>
      <c r="H27" s="60"/>
      <c r="I27" s="60"/>
      <c r="J27" s="60"/>
    </row>
    <row r="28" spans="1:10" x14ac:dyDescent="0.25">
      <c r="A28" s="59" t="s">
        <v>291</v>
      </c>
      <c r="B28" s="60"/>
      <c r="C28" s="60"/>
      <c r="D28" s="60"/>
      <c r="E28" s="60"/>
      <c r="F28" s="60"/>
      <c r="G28" s="60"/>
      <c r="H28" s="60"/>
      <c r="I28" s="60"/>
      <c r="J28" s="60"/>
    </row>
    <row r="29" spans="1:10" x14ac:dyDescent="0.25">
      <c r="A29" s="85"/>
      <c r="B29" s="60"/>
      <c r="C29" s="60"/>
      <c r="D29" s="60"/>
      <c r="E29" s="60"/>
      <c r="F29" s="60"/>
      <c r="G29" s="60"/>
      <c r="H29" s="60"/>
      <c r="I29" s="60"/>
      <c r="J29" s="60"/>
    </row>
    <row r="30" spans="1:10" x14ac:dyDescent="0.25">
      <c r="A30" s="59" t="s">
        <v>251</v>
      </c>
      <c r="B30" s="60"/>
      <c r="C30" s="60"/>
      <c r="D30" s="60"/>
      <c r="E30" s="60"/>
      <c r="F30" s="60"/>
      <c r="G30" s="60"/>
      <c r="H30" s="60"/>
      <c r="I30" s="60"/>
      <c r="J30" s="60"/>
    </row>
    <row r="31" spans="1:10" x14ac:dyDescent="0.25">
      <c r="A31" s="59" t="s">
        <v>292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x14ac:dyDescent="0.25">
      <c r="A32" s="59" t="s">
        <v>293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x14ac:dyDescent="0.25">
      <c r="A33" s="59" t="s">
        <v>294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x14ac:dyDescent="0.25">
      <c r="A34" s="59" t="s">
        <v>252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x14ac:dyDescent="0.25">
      <c r="A35" s="59"/>
      <c r="B35" s="60"/>
      <c r="C35" s="60"/>
      <c r="D35" s="60"/>
      <c r="E35" s="60"/>
      <c r="F35" s="60"/>
      <c r="G35" s="60"/>
      <c r="H35" s="60"/>
      <c r="I35" s="60"/>
      <c r="J35" s="60"/>
    </row>
    <row r="36" spans="1:10" x14ac:dyDescent="0.25">
      <c r="A36" s="59" t="s">
        <v>253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x14ac:dyDescent="0.25">
      <c r="A37" s="59" t="s">
        <v>254</v>
      </c>
      <c r="B37" s="60"/>
      <c r="C37" s="60"/>
      <c r="D37" s="60"/>
      <c r="E37" s="60"/>
      <c r="F37" s="60"/>
      <c r="G37" s="60"/>
      <c r="H37" s="60"/>
      <c r="I37" s="60"/>
      <c r="J37" s="60"/>
    </row>
    <row r="38" spans="1:10" x14ac:dyDescent="0.25">
      <c r="A38" s="59" t="s">
        <v>295</v>
      </c>
      <c r="B38" s="60"/>
      <c r="C38" s="60"/>
      <c r="D38" s="60"/>
      <c r="E38" s="60"/>
      <c r="F38" s="60"/>
      <c r="G38" s="60"/>
      <c r="H38" s="60"/>
      <c r="I38" s="60"/>
      <c r="J38" s="60"/>
    </row>
    <row r="39" spans="1:10" x14ac:dyDescent="0.25">
      <c r="A39" s="59" t="s">
        <v>296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x14ac:dyDescent="0.25">
      <c r="A40" s="59" t="s">
        <v>297</v>
      </c>
      <c r="B40" s="60"/>
      <c r="C40" s="60"/>
      <c r="D40" s="60"/>
      <c r="E40" s="60"/>
      <c r="F40" s="60"/>
      <c r="G40" s="60"/>
      <c r="H40" s="60"/>
      <c r="I40" s="60"/>
      <c r="J40" s="60"/>
    </row>
    <row r="41" spans="1:10" x14ac:dyDescent="0.25">
      <c r="A41" s="59"/>
      <c r="B41" s="60"/>
      <c r="C41" s="60"/>
      <c r="D41" s="60"/>
      <c r="E41" s="60"/>
      <c r="F41" s="60"/>
      <c r="G41" s="60"/>
      <c r="H41" s="60"/>
      <c r="I41" s="60"/>
      <c r="J41" s="60"/>
    </row>
    <row r="42" spans="1:10" x14ac:dyDescent="0.25">
      <c r="A42" s="86" t="s">
        <v>211</v>
      </c>
      <c r="B42" s="60" t="s">
        <v>226</v>
      </c>
      <c r="C42" s="60"/>
      <c r="D42" s="60"/>
      <c r="E42" s="60"/>
      <c r="F42" s="60"/>
      <c r="G42" s="60"/>
      <c r="H42" s="60"/>
      <c r="I42" s="60"/>
      <c r="J42" s="60"/>
    </row>
    <row r="43" spans="1:10" x14ac:dyDescent="0.25">
      <c r="A43" s="86" t="s">
        <v>307</v>
      </c>
      <c r="B43" s="60"/>
      <c r="C43" s="60"/>
      <c r="D43" s="60"/>
      <c r="E43" s="60"/>
      <c r="F43" s="60"/>
      <c r="G43" s="60"/>
      <c r="H43" s="60"/>
      <c r="I43" s="60"/>
      <c r="J43" s="60"/>
    </row>
    <row r="44" spans="1:10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0"/>
    </row>
    <row r="45" spans="1:10" x14ac:dyDescent="0.25">
      <c r="A45" t="s">
        <v>265</v>
      </c>
    </row>
    <row r="56" spans="1:10" x14ac:dyDescent="0.25">
      <c r="A56" s="86" t="s">
        <v>215</v>
      </c>
      <c r="B56" s="60" t="s">
        <v>217</v>
      </c>
      <c r="C56" s="60"/>
      <c r="D56" s="60"/>
      <c r="E56" s="60"/>
      <c r="F56" s="60"/>
      <c r="G56" s="60"/>
      <c r="H56" s="23"/>
      <c r="I56" s="23"/>
      <c r="J56" s="23"/>
    </row>
    <row r="57" spans="1:10" x14ac:dyDescent="0.25">
      <c r="A57" s="59" t="s">
        <v>255</v>
      </c>
      <c r="B57" s="60"/>
      <c r="C57" s="60"/>
      <c r="D57" s="60"/>
      <c r="E57" s="60"/>
      <c r="F57" s="60"/>
      <c r="G57" s="60"/>
      <c r="H57" s="23"/>
      <c r="I57" s="23"/>
      <c r="J57" s="23"/>
    </row>
    <row r="58" spans="1:10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t="s">
        <v>265</v>
      </c>
    </row>
    <row r="70" spans="1:10" x14ac:dyDescent="0.25">
      <c r="A70" s="23" t="s">
        <v>256</v>
      </c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x14ac:dyDescent="0.25">
      <c r="A72" s="23" t="s">
        <v>214</v>
      </c>
      <c r="B72" s="23" t="s">
        <v>218</v>
      </c>
      <c r="C72" s="23"/>
      <c r="D72" s="23"/>
      <c r="E72" s="23"/>
      <c r="F72" s="23"/>
      <c r="G72" s="23"/>
      <c r="H72" s="23"/>
      <c r="I72" s="23"/>
      <c r="J72" s="23"/>
    </row>
    <row r="73" spans="1:10" x14ac:dyDescent="0.25">
      <c r="A73" s="87" t="s">
        <v>257</v>
      </c>
      <c r="B73" s="87"/>
      <c r="C73" s="23"/>
      <c r="D73" s="23"/>
      <c r="E73" s="23"/>
      <c r="F73" s="23"/>
      <c r="G73" s="23"/>
      <c r="H73" s="23"/>
      <c r="I73" s="23"/>
      <c r="J73" s="23"/>
    </row>
    <row r="74" spans="1:10" x14ac:dyDescent="0.25">
      <c r="A74" s="23"/>
      <c r="B74" s="87"/>
      <c r="C74" s="23"/>
      <c r="D74" s="23"/>
      <c r="E74" s="23"/>
      <c r="F74" s="23"/>
      <c r="G74" s="23"/>
      <c r="H74" s="23"/>
      <c r="I74" s="23"/>
      <c r="J74" s="23"/>
    </row>
    <row r="75" spans="1:10" x14ac:dyDescent="0.25">
      <c r="A75" t="s">
        <v>265</v>
      </c>
      <c r="B75" s="88"/>
    </row>
    <row r="76" spans="1:10" x14ac:dyDescent="0.25">
      <c r="B76" s="88"/>
    </row>
    <row r="77" spans="1:10" x14ac:dyDescent="0.25">
      <c r="B77" s="88"/>
    </row>
    <row r="78" spans="1:10" x14ac:dyDescent="0.25">
      <c r="B78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53AC-3523-42AE-91EE-B91D556F8D25}">
  <dimension ref="A1:K154"/>
  <sheetViews>
    <sheetView zoomScale="85" zoomScaleNormal="85" workbookViewId="0">
      <selection activeCell="B95" sqref="B95"/>
    </sheetView>
  </sheetViews>
  <sheetFormatPr defaultColWidth="8.7109375" defaultRowHeight="15.75" x14ac:dyDescent="0.25"/>
  <cols>
    <col min="1" max="1" width="8.7109375" style="12"/>
    <col min="2" max="3" width="19.7109375" style="12" customWidth="1"/>
    <col min="4" max="4" width="14.7109375" style="12" customWidth="1"/>
    <col min="5" max="5" width="11.28515625" style="12" customWidth="1"/>
    <col min="6" max="6" width="22.42578125" style="12" customWidth="1"/>
    <col min="7" max="7" width="24.42578125" style="12" customWidth="1"/>
    <col min="8" max="9" width="27.28515625" style="12" customWidth="1"/>
    <col min="10" max="10" width="8.7109375" style="12"/>
    <col min="11" max="11" width="8.7109375" style="1"/>
  </cols>
  <sheetData>
    <row r="1" spans="1:10" x14ac:dyDescent="0.25">
      <c r="A1" s="22" t="s">
        <v>258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9.899999999999999" customHeight="1" x14ac:dyDescent="0.25">
      <c r="A2" s="23" t="s">
        <v>208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9.899999999999999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9.899999999999999" customHeight="1" x14ac:dyDescent="0.25">
      <c r="A4" s="23" t="s">
        <v>211</v>
      </c>
      <c r="B4" s="23" t="s">
        <v>217</v>
      </c>
      <c r="C4" s="109"/>
      <c r="D4" s="109"/>
      <c r="E4" s="109"/>
      <c r="F4" s="109"/>
      <c r="G4" s="109"/>
      <c r="H4" s="109"/>
      <c r="I4" s="110"/>
      <c r="J4" s="23"/>
    </row>
    <row r="5" spans="1:10" ht="19.899999999999999" customHeight="1" x14ac:dyDescent="0.25">
      <c r="A5" s="23" t="s">
        <v>302</v>
      </c>
      <c r="B5" s="23"/>
      <c r="C5" s="109"/>
      <c r="D5" s="109"/>
      <c r="E5" s="109"/>
      <c r="F5" s="109"/>
      <c r="G5" s="109"/>
      <c r="H5" s="109"/>
      <c r="I5" s="110"/>
      <c r="J5" s="23"/>
    </row>
    <row r="6" spans="1:10" ht="19.899999999999999" customHeight="1" x14ac:dyDescent="0.25">
      <c r="A6" s="23"/>
      <c r="B6" s="23"/>
      <c r="C6" s="109"/>
      <c r="D6" s="109"/>
      <c r="E6" s="109"/>
      <c r="F6" s="109"/>
      <c r="G6" s="109"/>
      <c r="H6" s="109"/>
      <c r="I6" s="110"/>
      <c r="J6" s="23"/>
    </row>
    <row r="7" spans="1:10" ht="16.5" thickBot="1" x14ac:dyDescent="0.3">
      <c r="A7" t="s">
        <v>265</v>
      </c>
    </row>
    <row r="8" spans="1:10" ht="16.5" thickBot="1" x14ac:dyDescent="0.3">
      <c r="B8" s="162" t="s">
        <v>156</v>
      </c>
      <c r="C8" s="163"/>
      <c r="D8" s="163"/>
      <c r="E8" s="164"/>
      <c r="F8" s="167" t="s">
        <v>154</v>
      </c>
      <c r="G8" s="168"/>
      <c r="H8" s="169"/>
      <c r="I8" s="89"/>
    </row>
    <row r="9" spans="1:10" x14ac:dyDescent="0.25">
      <c r="B9" s="165"/>
      <c r="C9" s="147"/>
      <c r="D9" s="147"/>
      <c r="E9" s="166"/>
      <c r="F9" s="146"/>
      <c r="G9" s="147"/>
      <c r="H9" s="148"/>
      <c r="I9" s="90"/>
    </row>
    <row r="10" spans="1:10" x14ac:dyDescent="0.25">
      <c r="B10" s="149"/>
      <c r="C10" s="150"/>
      <c r="D10" s="150"/>
      <c r="E10" s="151"/>
      <c r="F10" s="152"/>
      <c r="G10" s="150"/>
      <c r="H10" s="153"/>
      <c r="I10" s="90"/>
    </row>
    <row r="11" spans="1:10" ht="16.5" thickBot="1" x14ac:dyDescent="0.3">
      <c r="B11" s="160"/>
      <c r="C11" s="157"/>
      <c r="D11" s="157"/>
      <c r="E11" s="161"/>
      <c r="F11" s="156"/>
      <c r="G11" s="157"/>
      <c r="H11" s="158"/>
      <c r="I11" s="90"/>
    </row>
    <row r="12" spans="1:10" ht="16.5" thickBot="1" x14ac:dyDescent="0.3"/>
    <row r="13" spans="1:10" ht="16.5" thickBot="1" x14ac:dyDescent="0.3">
      <c r="B13" s="162" t="s">
        <v>155</v>
      </c>
      <c r="C13" s="163"/>
      <c r="D13" s="163"/>
      <c r="E13" s="164"/>
      <c r="F13" s="167" t="s">
        <v>154</v>
      </c>
      <c r="G13" s="168"/>
      <c r="H13" s="169"/>
      <c r="I13" s="89"/>
    </row>
    <row r="14" spans="1:10" x14ac:dyDescent="0.25">
      <c r="B14" s="165"/>
      <c r="C14" s="147"/>
      <c r="D14" s="147"/>
      <c r="E14" s="166"/>
      <c r="F14" s="146"/>
      <c r="G14" s="147"/>
      <c r="H14" s="148"/>
      <c r="I14" s="90"/>
    </row>
    <row r="15" spans="1:10" x14ac:dyDescent="0.25">
      <c r="B15" s="149"/>
      <c r="C15" s="150"/>
      <c r="D15" s="150"/>
      <c r="E15" s="151"/>
      <c r="F15" s="152"/>
      <c r="G15" s="150"/>
      <c r="H15" s="153"/>
      <c r="I15" s="90"/>
    </row>
    <row r="16" spans="1:10" ht="16.5" thickBot="1" x14ac:dyDescent="0.3">
      <c r="B16" s="160"/>
      <c r="C16" s="157"/>
      <c r="D16" s="157"/>
      <c r="E16" s="161"/>
      <c r="F16" s="156"/>
      <c r="G16" s="157"/>
      <c r="H16" s="158"/>
      <c r="I16" s="90"/>
    </row>
    <row r="18" spans="1:10" ht="15.75" customHeight="1" x14ac:dyDescent="0.25"/>
    <row r="19" spans="1:10" ht="19.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154" t="s">
        <v>298</v>
      </c>
      <c r="C20" s="154"/>
      <c r="D20" s="154"/>
      <c r="E20" s="154"/>
      <c r="F20" s="154"/>
      <c r="G20" s="154"/>
      <c r="H20" s="154"/>
      <c r="I20" s="110"/>
      <c r="J20" s="23"/>
    </row>
    <row r="21" spans="1:10" x14ac:dyDescent="0.25">
      <c r="A21" s="23"/>
      <c r="B21" s="154"/>
      <c r="C21" s="154"/>
      <c r="D21" s="154"/>
      <c r="E21" s="154"/>
      <c r="F21" s="154"/>
      <c r="G21" s="154"/>
      <c r="H21" s="154"/>
      <c r="I21" s="110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 t="s">
        <v>49</v>
      </c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/>
      <c r="B25" s="23" t="s">
        <v>153</v>
      </c>
      <c r="C25" s="23"/>
      <c r="D25" s="111">
        <v>3000</v>
      </c>
      <c r="E25" s="23"/>
      <c r="F25" s="23"/>
      <c r="G25" s="23"/>
      <c r="H25" s="23"/>
      <c r="I25" s="23"/>
      <c r="J25" s="23"/>
    </row>
    <row r="26" spans="1:10" x14ac:dyDescent="0.25">
      <c r="A26" s="23"/>
      <c r="B26" s="23" t="s">
        <v>152</v>
      </c>
      <c r="C26" s="23"/>
      <c r="D26" s="112">
        <v>450</v>
      </c>
      <c r="E26" s="23"/>
      <c r="F26" s="23"/>
      <c r="G26" s="23"/>
      <c r="H26" s="23"/>
      <c r="I26" s="23"/>
      <c r="J26" s="23"/>
    </row>
    <row r="27" spans="1:10" ht="32.25" customHeight="1" x14ac:dyDescent="0.25">
      <c r="A27" s="23"/>
      <c r="B27" s="23" t="s">
        <v>151</v>
      </c>
      <c r="C27" s="23"/>
      <c r="D27" s="112">
        <v>420</v>
      </c>
      <c r="E27" s="23"/>
      <c r="F27" s="23"/>
      <c r="G27" s="23"/>
      <c r="H27" s="23"/>
      <c r="I27" s="23"/>
      <c r="J27" s="23"/>
    </row>
    <row r="28" spans="1:10" ht="32.25" customHeight="1" x14ac:dyDescent="0.25">
      <c r="A28" s="23"/>
      <c r="B28" s="23" t="s">
        <v>150</v>
      </c>
      <c r="C28" s="23"/>
      <c r="D28" s="112">
        <v>105</v>
      </c>
      <c r="E28" s="23" t="s">
        <v>147</v>
      </c>
      <c r="F28" s="111"/>
      <c r="G28" s="23"/>
      <c r="H28" s="23"/>
      <c r="I28" s="23"/>
      <c r="J28" s="23"/>
    </row>
    <row r="29" spans="1:10" x14ac:dyDescent="0.25">
      <c r="A29" s="23"/>
      <c r="B29" s="23" t="s">
        <v>149</v>
      </c>
      <c r="C29" s="23"/>
      <c r="D29" s="112">
        <v>295</v>
      </c>
      <c r="E29" s="23"/>
      <c r="F29" s="23"/>
      <c r="G29" s="23"/>
      <c r="H29" s="23"/>
      <c r="I29" s="23"/>
      <c r="J29" s="23"/>
    </row>
    <row r="30" spans="1:10" x14ac:dyDescent="0.25">
      <c r="A30" s="23"/>
      <c r="B30" s="23" t="s">
        <v>148</v>
      </c>
      <c r="C30" s="23"/>
      <c r="D30" s="112">
        <v>85</v>
      </c>
      <c r="E30" s="23" t="s">
        <v>147</v>
      </c>
      <c r="F30" s="23"/>
      <c r="G30" s="23"/>
      <c r="H30" s="23"/>
      <c r="I30" s="23"/>
      <c r="J30" s="23"/>
    </row>
    <row r="31" spans="1:10" x14ac:dyDescent="0.25">
      <c r="A31" s="23"/>
      <c r="B31" s="23" t="s">
        <v>146</v>
      </c>
      <c r="C31" s="23"/>
      <c r="D31" s="23"/>
      <c r="E31" s="23"/>
      <c r="F31" s="23"/>
      <c r="G31" s="23"/>
      <c r="H31" s="23"/>
      <c r="I31" s="23"/>
      <c r="J31" s="23"/>
    </row>
    <row r="32" spans="1:10" x14ac:dyDescent="0.25">
      <c r="A32" s="23"/>
      <c r="B32" s="23" t="s">
        <v>145</v>
      </c>
      <c r="C32" s="23"/>
      <c r="D32" s="23"/>
      <c r="E32" s="23"/>
      <c r="F32" s="23"/>
      <c r="G32" s="23"/>
      <c r="H32" s="23"/>
      <c r="I32" s="23"/>
      <c r="J32" s="23"/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5" customHeight="1" x14ac:dyDescent="0.25">
      <c r="A34" s="24" t="s">
        <v>215</v>
      </c>
      <c r="B34" s="23" t="s">
        <v>226</v>
      </c>
      <c r="C34" s="23"/>
      <c r="D34" s="23"/>
      <c r="E34" s="23"/>
      <c r="F34" s="23"/>
      <c r="G34" s="23"/>
      <c r="H34" s="23"/>
      <c r="I34" s="23"/>
      <c r="J34" s="23"/>
    </row>
    <row r="35" spans="1:10" x14ac:dyDescent="0.25">
      <c r="A35" s="23" t="s">
        <v>218</v>
      </c>
      <c r="B35" s="24" t="s">
        <v>203</v>
      </c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A37" t="s">
        <v>265</v>
      </c>
    </row>
    <row r="38" spans="1:10" ht="16.5" thickBot="1" x14ac:dyDescent="0.3">
      <c r="B38" s="91" t="s">
        <v>144</v>
      </c>
      <c r="C38" s="91" t="s">
        <v>25</v>
      </c>
      <c r="D38" s="155" t="s">
        <v>141</v>
      </c>
      <c r="E38" s="155"/>
      <c r="F38" s="91" t="s">
        <v>140</v>
      </c>
      <c r="G38" s="91" t="s">
        <v>139</v>
      </c>
    </row>
    <row r="39" spans="1:10" x14ac:dyDescent="0.25">
      <c r="B39" s="92">
        <v>1</v>
      </c>
      <c r="C39" s="93">
        <v>500000</v>
      </c>
      <c r="D39" s="159"/>
      <c r="E39" s="159"/>
      <c r="F39" s="93"/>
      <c r="G39" s="94"/>
    </row>
    <row r="40" spans="1:10" x14ac:dyDescent="0.25">
      <c r="B40" s="95">
        <v>2</v>
      </c>
      <c r="C40" s="96">
        <v>427000</v>
      </c>
      <c r="D40" s="170"/>
      <c r="E40" s="170"/>
      <c r="F40" s="96"/>
      <c r="G40" s="97"/>
    </row>
    <row r="41" spans="1:10" x14ac:dyDescent="0.25">
      <c r="B41" s="95">
        <v>3</v>
      </c>
      <c r="C41" s="96">
        <v>679000</v>
      </c>
      <c r="D41" s="170"/>
      <c r="E41" s="170"/>
      <c r="F41" s="96"/>
      <c r="G41" s="97"/>
    </row>
    <row r="42" spans="1:10" x14ac:dyDescent="0.25">
      <c r="B42" s="95">
        <v>4</v>
      </c>
      <c r="C42" s="96">
        <v>885000</v>
      </c>
      <c r="D42" s="170"/>
      <c r="E42" s="170"/>
      <c r="F42" s="96"/>
      <c r="G42" s="97"/>
    </row>
    <row r="43" spans="1:10" x14ac:dyDescent="0.25">
      <c r="B43" s="95">
        <v>5</v>
      </c>
      <c r="C43" s="96">
        <v>1719000</v>
      </c>
      <c r="D43" s="170"/>
      <c r="E43" s="170"/>
      <c r="F43" s="96"/>
      <c r="G43" s="97"/>
    </row>
    <row r="44" spans="1:10" x14ac:dyDescent="0.25">
      <c r="B44" s="95">
        <v>6</v>
      </c>
      <c r="C44" s="96">
        <v>623000</v>
      </c>
      <c r="D44" s="170"/>
      <c r="E44" s="170"/>
      <c r="F44" s="96"/>
      <c r="G44" s="97"/>
    </row>
    <row r="45" spans="1:10" x14ac:dyDescent="0.25">
      <c r="B45" s="95">
        <v>7</v>
      </c>
      <c r="C45" s="96">
        <v>815000</v>
      </c>
      <c r="D45" s="170"/>
      <c r="E45" s="170"/>
      <c r="F45" s="96"/>
      <c r="G45" s="97"/>
    </row>
    <row r="46" spans="1:10" x14ac:dyDescent="0.25">
      <c r="B46" s="95">
        <v>8</v>
      </c>
      <c r="C46" s="96">
        <v>3200000</v>
      </c>
      <c r="D46" s="170"/>
      <c r="E46" s="170"/>
      <c r="F46" s="96"/>
      <c r="G46" s="97"/>
    </row>
    <row r="47" spans="1:10" x14ac:dyDescent="0.25">
      <c r="B47" s="95">
        <v>9</v>
      </c>
      <c r="C47" s="96">
        <v>789000</v>
      </c>
      <c r="D47" s="170"/>
      <c r="E47" s="170"/>
      <c r="F47" s="96"/>
      <c r="G47" s="97"/>
    </row>
    <row r="48" spans="1:10" x14ac:dyDescent="0.25">
      <c r="B48" s="95">
        <v>10</v>
      </c>
      <c r="C48" s="96">
        <v>1200000</v>
      </c>
      <c r="D48" s="170"/>
      <c r="E48" s="170"/>
      <c r="F48" s="96"/>
      <c r="G48" s="97"/>
    </row>
    <row r="49" spans="2:7" x14ac:dyDescent="0.25">
      <c r="B49" s="95">
        <v>11</v>
      </c>
      <c r="C49" s="96">
        <v>423000</v>
      </c>
      <c r="D49" s="170"/>
      <c r="E49" s="170"/>
      <c r="F49" s="96"/>
      <c r="G49" s="97"/>
    </row>
    <row r="50" spans="2:7" ht="16.5" thickBot="1" x14ac:dyDescent="0.3">
      <c r="B50" s="98">
        <v>12</v>
      </c>
      <c r="C50" s="99">
        <v>988000</v>
      </c>
      <c r="D50" s="171"/>
      <c r="E50" s="171"/>
      <c r="F50" s="99"/>
      <c r="G50" s="100"/>
    </row>
    <row r="51" spans="2:7" x14ac:dyDescent="0.25">
      <c r="C51" s="101"/>
      <c r="D51" s="101"/>
      <c r="E51" s="101"/>
      <c r="F51" s="101"/>
    </row>
    <row r="52" spans="2:7" x14ac:dyDescent="0.25">
      <c r="D52" s="102"/>
      <c r="E52" s="102"/>
      <c r="F52" s="102"/>
      <c r="G52" s="102"/>
    </row>
    <row r="53" spans="2:7" x14ac:dyDescent="0.25">
      <c r="D53" s="102"/>
      <c r="E53" s="102"/>
      <c r="F53" s="102"/>
      <c r="G53" s="102"/>
    </row>
    <row r="67" spans="1:10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 x14ac:dyDescent="0.25">
      <c r="A68" s="23" t="s">
        <v>218</v>
      </c>
      <c r="B68" s="23" t="s">
        <v>143</v>
      </c>
      <c r="C68" s="23"/>
      <c r="D68" s="23"/>
      <c r="E68" s="23"/>
      <c r="F68" s="23"/>
      <c r="G68" s="23"/>
      <c r="H68" s="23"/>
      <c r="I68" s="23"/>
      <c r="J68" s="23"/>
    </row>
    <row r="69" spans="1:10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25">
      <c r="A70" t="s">
        <v>265</v>
      </c>
    </row>
    <row r="81" spans="1:10" x14ac:dyDescent="0.25">
      <c r="A81" s="23" t="s">
        <v>218</v>
      </c>
      <c r="B81" s="23" t="s">
        <v>137</v>
      </c>
      <c r="C81" s="23"/>
      <c r="D81" s="23"/>
      <c r="E81" s="23"/>
      <c r="F81" s="23"/>
      <c r="G81" s="23"/>
      <c r="H81" s="23"/>
      <c r="I81" s="23"/>
      <c r="J81" s="23"/>
    </row>
    <row r="82" spans="1:10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 x14ac:dyDescent="0.25">
      <c r="A83" t="s">
        <v>265</v>
      </c>
    </row>
    <row r="94" spans="1:10" x14ac:dyDescent="0.25">
      <c r="A94" s="23" t="s">
        <v>214</v>
      </c>
      <c r="B94" s="23" t="s">
        <v>226</v>
      </c>
      <c r="C94" s="23"/>
      <c r="D94" s="23"/>
      <c r="E94" s="23"/>
      <c r="F94" s="23"/>
      <c r="G94" s="23"/>
      <c r="H94" s="23"/>
      <c r="I94" s="23"/>
      <c r="J94" s="23"/>
    </row>
    <row r="95" spans="1:10" x14ac:dyDescent="0.25">
      <c r="A95" s="23" t="s">
        <v>218</v>
      </c>
      <c r="B95" s="24" t="s">
        <v>299</v>
      </c>
      <c r="C95" s="23"/>
      <c r="D95" s="23"/>
      <c r="E95" s="23"/>
      <c r="F95" s="23"/>
      <c r="G95" s="23"/>
      <c r="H95" s="23"/>
      <c r="I95" s="23"/>
      <c r="J95" s="23"/>
    </row>
    <row r="96" spans="1:10" x14ac:dyDescent="0.25">
      <c r="A96" s="23"/>
      <c r="B96" s="24"/>
      <c r="C96" s="23"/>
      <c r="D96" s="23"/>
      <c r="E96" s="23"/>
      <c r="F96" s="23"/>
      <c r="G96" s="23"/>
      <c r="H96" s="23"/>
      <c r="I96" s="23"/>
      <c r="J96" s="23"/>
    </row>
    <row r="97" spans="1:7" x14ac:dyDescent="0.25">
      <c r="A97" t="s">
        <v>265</v>
      </c>
    </row>
    <row r="98" spans="1:7" ht="16.5" thickBot="1" x14ac:dyDescent="0.3">
      <c r="B98" s="91" t="s">
        <v>142</v>
      </c>
      <c r="C98" s="91" t="s">
        <v>141</v>
      </c>
      <c r="D98" s="155" t="s">
        <v>140</v>
      </c>
      <c r="E98" s="155"/>
      <c r="F98" s="91" t="s">
        <v>139</v>
      </c>
    </row>
    <row r="99" spans="1:7" x14ac:dyDescent="0.25">
      <c r="B99" s="103">
        <v>5000000</v>
      </c>
      <c r="C99" s="104"/>
      <c r="D99" s="159"/>
      <c r="E99" s="159"/>
      <c r="F99" s="94"/>
    </row>
    <row r="100" spans="1:7" x14ac:dyDescent="0.25">
      <c r="B100" s="105">
        <f t="shared" ref="B100:B108" si="0">B99+1000000</f>
        <v>6000000</v>
      </c>
      <c r="C100" s="106"/>
      <c r="D100" s="170"/>
      <c r="E100" s="170"/>
      <c r="F100" s="97"/>
    </row>
    <row r="101" spans="1:7" x14ac:dyDescent="0.25">
      <c r="B101" s="105">
        <f t="shared" si="0"/>
        <v>7000000</v>
      </c>
      <c r="C101" s="106"/>
      <c r="D101" s="170"/>
      <c r="E101" s="170"/>
      <c r="F101" s="97"/>
    </row>
    <row r="102" spans="1:7" x14ac:dyDescent="0.25">
      <c r="B102" s="105">
        <f t="shared" si="0"/>
        <v>8000000</v>
      </c>
      <c r="C102" s="106"/>
      <c r="D102" s="170"/>
      <c r="E102" s="170"/>
      <c r="F102" s="97"/>
    </row>
    <row r="103" spans="1:7" x14ac:dyDescent="0.25">
      <c r="B103" s="105">
        <f t="shared" si="0"/>
        <v>9000000</v>
      </c>
      <c r="C103" s="106"/>
      <c r="D103" s="170"/>
      <c r="E103" s="170"/>
      <c r="F103" s="97"/>
    </row>
    <row r="104" spans="1:7" x14ac:dyDescent="0.25">
      <c r="B104" s="105">
        <f t="shared" si="0"/>
        <v>10000000</v>
      </c>
      <c r="C104" s="106"/>
      <c r="D104" s="170"/>
      <c r="E104" s="170"/>
      <c r="F104" s="97"/>
    </row>
    <row r="105" spans="1:7" x14ac:dyDescent="0.25">
      <c r="B105" s="105">
        <f t="shared" si="0"/>
        <v>11000000</v>
      </c>
      <c r="C105" s="106"/>
      <c r="D105" s="170"/>
      <c r="E105" s="170"/>
      <c r="F105" s="97"/>
    </row>
    <row r="106" spans="1:7" x14ac:dyDescent="0.25">
      <c r="B106" s="105">
        <f t="shared" si="0"/>
        <v>12000000</v>
      </c>
      <c r="C106" s="106"/>
      <c r="D106" s="170"/>
      <c r="E106" s="170"/>
      <c r="F106" s="97"/>
    </row>
    <row r="107" spans="1:7" x14ac:dyDescent="0.25">
      <c r="B107" s="105">
        <f t="shared" si="0"/>
        <v>13000000</v>
      </c>
      <c r="C107" s="106"/>
      <c r="D107" s="170"/>
      <c r="E107" s="170"/>
      <c r="F107" s="97"/>
    </row>
    <row r="108" spans="1:7" ht="16.5" thickBot="1" x14ac:dyDescent="0.3">
      <c r="B108" s="107">
        <f t="shared" si="0"/>
        <v>14000000</v>
      </c>
      <c r="C108" s="108"/>
      <c r="D108" s="171"/>
      <c r="E108" s="171"/>
      <c r="F108" s="100"/>
    </row>
    <row r="109" spans="1:7" x14ac:dyDescent="0.25">
      <c r="C109" s="89"/>
      <c r="D109" s="101"/>
      <c r="E109" s="101"/>
      <c r="F109" s="101"/>
      <c r="G109" s="101"/>
    </row>
    <row r="110" spans="1:7" x14ac:dyDescent="0.25">
      <c r="C110" s="89"/>
      <c r="D110" s="101"/>
      <c r="E110" s="101"/>
      <c r="F110" s="101"/>
      <c r="G110" s="101"/>
    </row>
    <row r="111" spans="1:7" x14ac:dyDescent="0.25">
      <c r="D111" s="101"/>
      <c r="E111" s="101"/>
      <c r="F111" s="101"/>
      <c r="G111" s="101"/>
    </row>
    <row r="112" spans="1:7" x14ac:dyDescent="0.25">
      <c r="D112" s="102"/>
      <c r="E112" s="102"/>
      <c r="F112" s="102"/>
      <c r="G112" s="102"/>
    </row>
    <row r="126" spans="1:10" x14ac:dyDescent="0.25">
      <c r="A126" s="23" t="s">
        <v>218</v>
      </c>
      <c r="B126" s="23" t="s">
        <v>138</v>
      </c>
      <c r="C126" s="23"/>
      <c r="D126" s="23"/>
      <c r="E126" s="23"/>
      <c r="F126" s="23"/>
      <c r="G126" s="23"/>
      <c r="H126" s="23"/>
      <c r="I126" s="23"/>
      <c r="J126" s="23"/>
    </row>
    <row r="127" spans="1:10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10" x14ac:dyDescent="0.25">
      <c r="A128" t="s">
        <v>265</v>
      </c>
    </row>
    <row r="139" spans="1:10" x14ac:dyDescent="0.25">
      <c r="A139" s="23" t="s">
        <v>218</v>
      </c>
      <c r="B139" s="23" t="s">
        <v>137</v>
      </c>
      <c r="C139" s="23"/>
      <c r="D139" s="23"/>
      <c r="E139" s="23"/>
      <c r="F139" s="23"/>
      <c r="G139" s="23"/>
      <c r="H139" s="23"/>
      <c r="I139" s="23"/>
      <c r="J139" s="23"/>
    </row>
    <row r="140" spans="1:10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10" x14ac:dyDescent="0.25">
      <c r="A141" t="s">
        <v>265</v>
      </c>
    </row>
    <row r="152" spans="1:10" x14ac:dyDescent="0.25">
      <c r="A152" s="23" t="s">
        <v>213</v>
      </c>
      <c r="B152" s="23" t="s">
        <v>218</v>
      </c>
      <c r="C152" s="23"/>
      <c r="D152" s="23"/>
      <c r="E152" s="23"/>
      <c r="F152" s="23"/>
      <c r="G152" s="23"/>
      <c r="H152" s="23"/>
      <c r="I152" s="23"/>
      <c r="J152" s="23"/>
    </row>
    <row r="153" spans="1:10" x14ac:dyDescent="0.25">
      <c r="A153" s="23"/>
      <c r="B153" s="23" t="s">
        <v>136</v>
      </c>
      <c r="C153" s="23"/>
      <c r="D153" s="23"/>
      <c r="E153" s="23"/>
      <c r="F153" s="23"/>
      <c r="G153" s="23"/>
      <c r="H153" s="23"/>
      <c r="I153" s="23"/>
      <c r="J153" s="23"/>
    </row>
    <row r="154" spans="1:10" x14ac:dyDescent="0.25">
      <c r="A154" t="s">
        <v>265</v>
      </c>
    </row>
  </sheetData>
  <mergeCells count="41">
    <mergeCell ref="D108:E108"/>
    <mergeCell ref="D101:E101"/>
    <mergeCell ref="D102:E102"/>
    <mergeCell ref="D103:E103"/>
    <mergeCell ref="D104:E104"/>
    <mergeCell ref="D105:E105"/>
    <mergeCell ref="D106:E106"/>
    <mergeCell ref="D107:E107"/>
    <mergeCell ref="D40:E40"/>
    <mergeCell ref="D100:E100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98:E98"/>
    <mergeCell ref="D99:E99"/>
    <mergeCell ref="D41:E41"/>
    <mergeCell ref="F13:H13"/>
    <mergeCell ref="F8:H8"/>
    <mergeCell ref="F9:H9"/>
    <mergeCell ref="F10:H10"/>
    <mergeCell ref="F11:H11"/>
    <mergeCell ref="D39:E39"/>
    <mergeCell ref="B11:E11"/>
    <mergeCell ref="B8:E8"/>
    <mergeCell ref="B9:E9"/>
    <mergeCell ref="B10:E10"/>
    <mergeCell ref="B16:E16"/>
    <mergeCell ref="B13:E13"/>
    <mergeCell ref="B14:E14"/>
    <mergeCell ref="F14:H14"/>
    <mergeCell ref="B15:E15"/>
    <mergeCell ref="F15:H15"/>
    <mergeCell ref="B20:H21"/>
    <mergeCell ref="D38:E38"/>
    <mergeCell ref="F16:H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1D42-8B39-4322-803B-AC25452BD06F}">
  <dimension ref="A1:K79"/>
  <sheetViews>
    <sheetView zoomScale="85" zoomScaleNormal="85" workbookViewId="0">
      <selection activeCell="A20" sqref="A20:E20"/>
    </sheetView>
  </sheetViews>
  <sheetFormatPr defaultColWidth="8.7109375" defaultRowHeight="15.75" x14ac:dyDescent="0.25"/>
  <cols>
    <col min="1" max="1" width="11.85546875" style="12" customWidth="1"/>
    <col min="2" max="2" width="12.5703125" style="12" bestFit="1" customWidth="1"/>
    <col min="3" max="3" width="18" style="12" bestFit="1" customWidth="1"/>
    <col min="4" max="4" width="21.7109375" style="12" bestFit="1" customWidth="1"/>
    <col min="5" max="5" width="27.140625" style="12" bestFit="1" customWidth="1"/>
    <col min="6" max="6" width="22.42578125" style="12" customWidth="1"/>
    <col min="7" max="7" width="24.42578125" style="12" customWidth="1"/>
    <col min="8" max="9" width="27.28515625" style="12" customWidth="1"/>
    <col min="10" max="10" width="8.7109375" style="12"/>
    <col min="11" max="11" width="8.7109375" style="1"/>
  </cols>
  <sheetData>
    <row r="1" spans="1:10" ht="21" customHeight="1" x14ac:dyDescent="0.25">
      <c r="A1" s="22" t="s">
        <v>259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" customHeight="1" x14ac:dyDescent="0.25">
      <c r="A2" s="24" t="s">
        <v>231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" customHeight="1" x14ac:dyDescent="0.25">
      <c r="A3" s="23" t="s">
        <v>211</v>
      </c>
      <c r="B3" s="23" t="s">
        <v>218</v>
      </c>
      <c r="C3" s="23"/>
      <c r="D3" s="23"/>
      <c r="E3" s="23"/>
      <c r="F3" s="23"/>
      <c r="G3" s="23"/>
      <c r="H3" s="23"/>
      <c r="I3" s="23"/>
      <c r="J3" s="23"/>
    </row>
    <row r="4" spans="1:10" ht="21" customHeight="1" x14ac:dyDescent="0.25">
      <c r="A4" s="23" t="s">
        <v>300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9.899999999999999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ht="21.4" customHeight="1" x14ac:dyDescent="0.25">
      <c r="A6" t="s">
        <v>265</v>
      </c>
    </row>
    <row r="17" spans="1:10" x14ac:dyDescent="0.25">
      <c r="A17" s="23" t="s">
        <v>175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 t="s">
        <v>49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130" t="s">
        <v>174</v>
      </c>
      <c r="B20" s="130" t="s">
        <v>173</v>
      </c>
      <c r="C20" s="130" t="s">
        <v>172</v>
      </c>
      <c r="D20" s="130" t="s">
        <v>171</v>
      </c>
      <c r="E20" s="130" t="s">
        <v>170</v>
      </c>
      <c r="F20" s="23"/>
      <c r="G20" s="23"/>
      <c r="H20" s="23"/>
      <c r="I20" s="23"/>
      <c r="J20" s="23"/>
    </row>
    <row r="21" spans="1:10" x14ac:dyDescent="0.25">
      <c r="A21" s="23" t="s">
        <v>169</v>
      </c>
      <c r="B21" s="43">
        <v>0.25</v>
      </c>
      <c r="C21" s="113">
        <v>25</v>
      </c>
      <c r="D21" s="43">
        <v>0.22</v>
      </c>
      <c r="E21" s="113">
        <v>28</v>
      </c>
      <c r="F21" s="23"/>
      <c r="G21" s="23"/>
      <c r="H21" s="23"/>
      <c r="I21" s="23"/>
      <c r="J21" s="23"/>
    </row>
    <row r="22" spans="1:10" x14ac:dyDescent="0.25">
      <c r="A22" s="23" t="s">
        <v>168</v>
      </c>
      <c r="B22" s="43">
        <v>0.15</v>
      </c>
      <c r="C22" s="113">
        <v>45</v>
      </c>
      <c r="D22" s="43">
        <v>0.16</v>
      </c>
      <c r="E22" s="113">
        <v>50</v>
      </c>
      <c r="F22" s="23"/>
      <c r="G22" s="23"/>
      <c r="H22" s="23"/>
      <c r="I22" s="23"/>
      <c r="J22" s="23"/>
    </row>
    <row r="23" spans="1:10" x14ac:dyDescent="0.25">
      <c r="A23" s="23" t="s">
        <v>167</v>
      </c>
      <c r="B23" s="43">
        <v>0.1</v>
      </c>
      <c r="C23" s="113">
        <v>350</v>
      </c>
      <c r="D23" s="43">
        <v>0.12</v>
      </c>
      <c r="E23" s="113">
        <v>365</v>
      </c>
      <c r="F23" s="23"/>
      <c r="G23" s="23"/>
      <c r="H23" s="23"/>
      <c r="I23" s="23"/>
      <c r="J23" s="23"/>
    </row>
    <row r="24" spans="1:10" x14ac:dyDescent="0.25">
      <c r="A24" s="23" t="s">
        <v>166</v>
      </c>
      <c r="B24" s="43">
        <v>0.32</v>
      </c>
      <c r="C24" s="113">
        <v>75</v>
      </c>
      <c r="D24" s="43">
        <v>0.3</v>
      </c>
      <c r="E24" s="113">
        <v>85</v>
      </c>
      <c r="F24" s="23"/>
      <c r="G24" s="23"/>
      <c r="H24" s="23"/>
      <c r="I24" s="23"/>
      <c r="J24" s="23"/>
    </row>
    <row r="25" spans="1:10" x14ac:dyDescent="0.25">
      <c r="A25" s="23" t="s">
        <v>165</v>
      </c>
      <c r="B25" s="43">
        <v>0.06</v>
      </c>
      <c r="C25" s="113">
        <v>200</v>
      </c>
      <c r="D25" s="43">
        <v>7.0000000000000007E-2</v>
      </c>
      <c r="E25" s="113">
        <v>225</v>
      </c>
      <c r="F25" s="23"/>
      <c r="G25" s="23"/>
      <c r="H25" s="23"/>
      <c r="I25" s="23"/>
      <c r="J25" s="23"/>
    </row>
    <row r="26" spans="1:10" x14ac:dyDescent="0.25">
      <c r="A26" s="23" t="s">
        <v>164</v>
      </c>
      <c r="B26" s="43">
        <v>0.05</v>
      </c>
      <c r="C26" s="113">
        <v>350</v>
      </c>
      <c r="D26" s="43">
        <v>0.06</v>
      </c>
      <c r="E26" s="113">
        <v>425</v>
      </c>
      <c r="F26" s="23"/>
      <c r="G26" s="23"/>
      <c r="H26" s="23"/>
      <c r="I26" s="23"/>
      <c r="J26" s="23"/>
    </row>
    <row r="27" spans="1:10" x14ac:dyDescent="0.25">
      <c r="A27" s="23" t="s">
        <v>163</v>
      </c>
      <c r="B27" s="43">
        <v>0.04</v>
      </c>
      <c r="C27" s="113">
        <v>1200</v>
      </c>
      <c r="D27" s="43">
        <v>0.03</v>
      </c>
      <c r="E27" s="113">
        <v>1300</v>
      </c>
      <c r="F27" s="23"/>
      <c r="G27" s="23"/>
      <c r="H27" s="23"/>
      <c r="I27" s="23"/>
      <c r="J27" s="23"/>
    </row>
    <row r="28" spans="1:10" x14ac:dyDescent="0.25">
      <c r="A28" s="23" t="s">
        <v>162</v>
      </c>
      <c r="B28" s="43">
        <f>1-SUM(B21:B27)</f>
        <v>2.9999999999999805E-2</v>
      </c>
      <c r="C28" s="113">
        <v>5000</v>
      </c>
      <c r="D28" s="43">
        <f>1-SUM(D21:D27)</f>
        <v>3.9999999999999813E-2</v>
      </c>
      <c r="E28" s="113">
        <v>6000</v>
      </c>
      <c r="F28" s="23"/>
      <c r="G28" s="23"/>
      <c r="H28" s="23"/>
      <c r="I28" s="23"/>
      <c r="J28" s="23"/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A30" s="23" t="s">
        <v>161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25">
      <c r="A32" s="23" t="s">
        <v>215</v>
      </c>
      <c r="B32" s="23" t="s">
        <v>217</v>
      </c>
      <c r="C32" s="23"/>
      <c r="D32" s="23"/>
      <c r="E32" s="23"/>
      <c r="F32" s="23"/>
      <c r="G32" s="23"/>
      <c r="H32" s="23"/>
      <c r="I32" s="23"/>
      <c r="J32" s="23"/>
    </row>
    <row r="33" spans="1:10" x14ac:dyDescent="0.25">
      <c r="A33" s="23" t="s">
        <v>160</v>
      </c>
      <c r="B33" s="23"/>
      <c r="C33" s="23"/>
      <c r="D33" s="23"/>
      <c r="E33" s="23"/>
      <c r="F33" s="23"/>
      <c r="G33" s="23"/>
      <c r="H33" s="23"/>
      <c r="I33" s="23"/>
      <c r="J33" s="23"/>
    </row>
    <row r="34" spans="1:10" x14ac:dyDescent="0.25">
      <c r="A34" s="24" t="s">
        <v>260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5">
      <c r="A35" s="24" t="s">
        <v>261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24" t="s">
        <v>262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t="s">
        <v>265</v>
      </c>
    </row>
    <row r="49" spans="1:10" x14ac:dyDescent="0.25">
      <c r="A49" s="24" t="s">
        <v>263</v>
      </c>
      <c r="B49" s="23"/>
      <c r="C49" s="23"/>
      <c r="D49" s="23"/>
      <c r="E49" s="23"/>
      <c r="F49" s="23"/>
      <c r="G49" s="23"/>
      <c r="H49" s="23"/>
      <c r="I49" s="23"/>
      <c r="J49" s="23"/>
    </row>
    <row r="50" spans="1:10" x14ac:dyDescent="0.25">
      <c r="A50" s="24" t="s">
        <v>159</v>
      </c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 t="s">
        <v>158</v>
      </c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 t="s">
        <v>49</v>
      </c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5">
      <c r="A55" s="23" t="s">
        <v>157</v>
      </c>
      <c r="B55" s="23"/>
      <c r="C55" s="43">
        <v>0.03</v>
      </c>
      <c r="D55" s="23"/>
      <c r="E55" s="23"/>
      <c r="F55" s="23"/>
      <c r="G55" s="23"/>
      <c r="H55" s="23"/>
      <c r="I55" s="23"/>
      <c r="J55" s="23"/>
    </row>
    <row r="56" spans="1:10" x14ac:dyDescent="0.25">
      <c r="A56" s="23" t="s">
        <v>34</v>
      </c>
      <c r="B56" s="23"/>
      <c r="C56" s="113">
        <v>25</v>
      </c>
      <c r="D56" s="23"/>
      <c r="E56" s="23"/>
      <c r="F56" s="23"/>
      <c r="G56" s="23"/>
      <c r="H56" s="23"/>
      <c r="I56" s="23"/>
      <c r="J56" s="23"/>
    </row>
    <row r="57" spans="1:10" x14ac:dyDescent="0.25">
      <c r="A57" s="23" t="s">
        <v>204</v>
      </c>
      <c r="B57" s="23"/>
      <c r="C57" s="43"/>
      <c r="D57" s="23"/>
      <c r="E57" s="23"/>
      <c r="F57" s="23"/>
      <c r="G57" s="23"/>
      <c r="H57" s="23"/>
      <c r="I57" s="23"/>
      <c r="J57" s="23"/>
    </row>
    <row r="58" spans="1:10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s="23" t="s">
        <v>214</v>
      </c>
      <c r="B59" s="23" t="s">
        <v>226</v>
      </c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s="23" t="s">
        <v>301</v>
      </c>
      <c r="B60" s="23"/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s="24"/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x14ac:dyDescent="0.25">
      <c r="A63" t="s">
        <v>265</v>
      </c>
    </row>
    <row r="77" spans="1:1" x14ac:dyDescent="0.25">
      <c r="A77" s="25"/>
    </row>
    <row r="78" spans="1:1" x14ac:dyDescent="0.25">
      <c r="A78" s="25"/>
    </row>
    <row r="79" spans="1:1" x14ac:dyDescent="0.25">
      <c r="A79" s="25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7ED6-F9B0-4E71-9C39-38A930181FAC}">
  <dimension ref="A1:K66"/>
  <sheetViews>
    <sheetView zoomScale="85" zoomScaleNormal="85" workbookViewId="0"/>
  </sheetViews>
  <sheetFormatPr defaultColWidth="8.85546875" defaultRowHeight="15.75" x14ac:dyDescent="0.25"/>
  <cols>
    <col min="1" max="1" width="8.85546875" style="12"/>
    <col min="2" max="2" width="19.7109375" style="12" customWidth="1"/>
    <col min="3" max="3" width="35.42578125" style="12" customWidth="1"/>
    <col min="4" max="4" width="14.7109375" style="12" customWidth="1"/>
    <col min="5" max="5" width="24.7109375" style="12" customWidth="1"/>
    <col min="6" max="6" width="22.28515625" style="12" customWidth="1"/>
    <col min="7" max="7" width="24.28515625" style="12" customWidth="1"/>
    <col min="8" max="8" width="27.28515625" style="12" customWidth="1"/>
    <col min="9" max="9" width="16.42578125" style="12" customWidth="1"/>
    <col min="10" max="10" width="8.85546875" style="12"/>
    <col min="11" max="11" width="8.85546875" style="1"/>
  </cols>
  <sheetData>
    <row r="1" spans="1:10" ht="19.899999999999999" customHeight="1" x14ac:dyDescent="0.25">
      <c r="A1" s="22" t="s">
        <v>264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9.899999999999999" customHeight="1" x14ac:dyDescent="0.25">
      <c r="A2" s="23" t="s">
        <v>231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9.899999999999999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9.899999999999999" customHeight="1" x14ac:dyDescent="0.25">
      <c r="A4" s="23" t="s">
        <v>211</v>
      </c>
      <c r="B4" s="23" t="s">
        <v>217</v>
      </c>
      <c r="C4" s="23"/>
      <c r="D4" s="23"/>
      <c r="E4" s="23"/>
      <c r="F4" s="23"/>
      <c r="G4" s="23"/>
      <c r="H4" s="23"/>
      <c r="I4" s="23"/>
      <c r="J4" s="23"/>
    </row>
    <row r="5" spans="1:10" ht="19.899999999999999" customHeight="1" x14ac:dyDescent="0.25">
      <c r="A5" s="23"/>
      <c r="B5" s="87" t="s">
        <v>197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16.5" thickBot="1" x14ac:dyDescent="0.3">
      <c r="A7" s="12" t="s">
        <v>265</v>
      </c>
    </row>
    <row r="8" spans="1:10" ht="16.5" thickBot="1" x14ac:dyDescent="0.3">
      <c r="C8" s="115" t="s">
        <v>196</v>
      </c>
      <c r="D8" s="116" t="s">
        <v>195</v>
      </c>
      <c r="E8" s="116" t="s">
        <v>194</v>
      </c>
      <c r="F8" s="117" t="s">
        <v>193</v>
      </c>
      <c r="J8" s="118"/>
    </row>
    <row r="9" spans="1:10" ht="19.899999999999999" customHeight="1" thickBot="1" x14ac:dyDescent="0.3">
      <c r="C9" s="119" t="s">
        <v>192</v>
      </c>
      <c r="D9" s="120"/>
      <c r="E9" s="120"/>
      <c r="F9" s="120"/>
      <c r="J9" s="121"/>
    </row>
    <row r="10" spans="1:10" ht="19.899999999999999" customHeight="1" thickBot="1" x14ac:dyDescent="0.3">
      <c r="C10" s="119" t="s">
        <v>191</v>
      </c>
      <c r="D10" s="120"/>
      <c r="E10" s="120"/>
      <c r="F10" s="120"/>
      <c r="J10" s="121"/>
    </row>
    <row r="11" spans="1:10" ht="19.899999999999999" customHeight="1" thickBot="1" x14ac:dyDescent="0.3">
      <c r="C11" s="119" t="s">
        <v>190</v>
      </c>
      <c r="D11" s="120"/>
      <c r="E11" s="120"/>
      <c r="F11" s="120"/>
      <c r="J11" s="121"/>
    </row>
    <row r="12" spans="1:10" ht="36" customHeight="1" thickBot="1" x14ac:dyDescent="0.3">
      <c r="C12" s="119" t="s">
        <v>189</v>
      </c>
      <c r="D12" s="120"/>
      <c r="E12" s="120"/>
      <c r="F12" s="122"/>
      <c r="J12" s="123"/>
    </row>
    <row r="13" spans="1:10" ht="19.899999999999999" customHeight="1" thickBot="1" x14ac:dyDescent="0.3">
      <c r="C13" s="119" t="s">
        <v>188</v>
      </c>
      <c r="D13" s="120"/>
      <c r="E13" s="120"/>
      <c r="F13" s="120"/>
      <c r="J13" s="121"/>
    </row>
    <row r="14" spans="1:10" ht="19.899999999999999" customHeight="1" thickBot="1" x14ac:dyDescent="0.3">
      <c r="C14" s="119" t="s">
        <v>186</v>
      </c>
      <c r="D14" s="120"/>
      <c r="E14" s="120"/>
      <c r="F14" s="122"/>
      <c r="J14" s="123"/>
    </row>
    <row r="15" spans="1:10" ht="19.899999999999999" customHeight="1" thickBot="1" x14ac:dyDescent="0.3">
      <c r="C15" s="119" t="s">
        <v>187</v>
      </c>
      <c r="D15" s="120"/>
      <c r="E15" s="120"/>
      <c r="F15" s="120"/>
      <c r="J15" s="121"/>
    </row>
    <row r="18" spans="1:10" x14ac:dyDescent="0.25">
      <c r="A18" s="23"/>
      <c r="B18" s="56" t="s">
        <v>185</v>
      </c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 t="s">
        <v>184</v>
      </c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56" t="s">
        <v>183</v>
      </c>
      <c r="C20" s="23"/>
      <c r="D20" s="23"/>
      <c r="E20" s="23"/>
      <c r="F20" s="23"/>
      <c r="G20" s="23"/>
      <c r="H20" s="23"/>
      <c r="I20" s="23"/>
      <c r="J20" s="23"/>
    </row>
    <row r="21" spans="1:10" ht="28.15" customHeight="1" thickBot="1" x14ac:dyDescent="0.3">
      <c r="A21" s="23"/>
      <c r="B21" s="56"/>
      <c r="C21" s="23"/>
      <c r="D21" s="23"/>
      <c r="E21" s="23"/>
      <c r="F21" s="23"/>
      <c r="G21" s="23"/>
      <c r="H21" s="23"/>
      <c r="I21" s="23"/>
      <c r="J21" s="23"/>
    </row>
    <row r="22" spans="1:10" ht="34.5" customHeight="1" thickBot="1" x14ac:dyDescent="0.3">
      <c r="A22" s="23"/>
      <c r="B22" s="56"/>
      <c r="C22" s="124"/>
      <c r="D22" s="125" t="s">
        <v>270</v>
      </c>
      <c r="E22" s="125" t="s">
        <v>182</v>
      </c>
      <c r="F22" s="23"/>
      <c r="G22" s="23"/>
      <c r="H22" s="23"/>
      <c r="I22" s="23"/>
      <c r="J22" s="23"/>
    </row>
    <row r="23" spans="1:10" ht="28.15" customHeight="1" thickBot="1" x14ac:dyDescent="0.3">
      <c r="A23" s="23"/>
      <c r="B23" s="56"/>
      <c r="C23" s="126" t="s">
        <v>41</v>
      </c>
      <c r="D23" s="127">
        <v>2200</v>
      </c>
      <c r="E23" s="127">
        <v>1000</v>
      </c>
      <c r="F23" s="23"/>
      <c r="G23" s="23"/>
      <c r="H23" s="23"/>
      <c r="I23" s="23"/>
      <c r="J23" s="23"/>
    </row>
    <row r="24" spans="1:10" ht="28.15" customHeight="1" thickBot="1" x14ac:dyDescent="0.3">
      <c r="A24" s="23"/>
      <c r="B24" s="56"/>
      <c r="C24" s="126" t="s">
        <v>181</v>
      </c>
      <c r="D24" s="128" t="s">
        <v>180</v>
      </c>
      <c r="E24" s="128" t="s">
        <v>179</v>
      </c>
      <c r="F24" s="23"/>
      <c r="G24" s="23"/>
      <c r="H24" s="23"/>
      <c r="I24" s="23"/>
      <c r="J24" s="23"/>
    </row>
    <row r="25" spans="1:10" ht="28.15" customHeight="1" thickBot="1" x14ac:dyDescent="0.3">
      <c r="A25" s="23"/>
      <c r="B25" s="56"/>
      <c r="C25" s="126" t="s">
        <v>178</v>
      </c>
      <c r="D25" s="127">
        <v>4400</v>
      </c>
      <c r="E25" s="127">
        <v>1700</v>
      </c>
      <c r="F25" s="23"/>
      <c r="G25" s="23"/>
      <c r="H25" s="23"/>
      <c r="I25" s="23"/>
      <c r="J25" s="23"/>
    </row>
    <row r="26" spans="1:10" ht="28.1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5">
      <c r="A27" s="23"/>
      <c r="B27" s="56" t="s">
        <v>177</v>
      </c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3"/>
      <c r="B28" s="129" t="s">
        <v>266</v>
      </c>
      <c r="C28" s="23"/>
      <c r="D28" s="23"/>
      <c r="E28" s="23"/>
      <c r="F28" s="23"/>
      <c r="G28" s="23"/>
      <c r="H28" s="23"/>
      <c r="I28" s="23"/>
      <c r="J28" s="23"/>
    </row>
    <row r="29" spans="1:10" x14ac:dyDescent="0.25">
      <c r="A29" s="23"/>
      <c r="B29" s="129" t="s">
        <v>267</v>
      </c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A30" s="23"/>
      <c r="B30" s="129" t="s">
        <v>268</v>
      </c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25">
      <c r="A32" s="23" t="s">
        <v>215</v>
      </c>
      <c r="B32" s="56" t="s">
        <v>217</v>
      </c>
      <c r="C32" s="23"/>
      <c r="D32" s="23"/>
      <c r="E32" s="23"/>
      <c r="F32" s="23"/>
      <c r="G32" s="23"/>
      <c r="H32" s="23"/>
      <c r="I32" s="23"/>
      <c r="J32" s="23"/>
    </row>
    <row r="33" spans="1:10" x14ac:dyDescent="0.25">
      <c r="A33" s="23" t="s">
        <v>218</v>
      </c>
      <c r="B33" s="56" t="s">
        <v>269</v>
      </c>
      <c r="C33" s="23"/>
      <c r="D33" s="23"/>
      <c r="E33" s="23"/>
      <c r="F33" s="23"/>
      <c r="G33" s="23"/>
      <c r="H33" s="23"/>
      <c r="I33" s="23"/>
      <c r="J33" s="23"/>
    </row>
    <row r="34" spans="1:10" x14ac:dyDescent="0.25">
      <c r="A34" s="12" t="s">
        <v>265</v>
      </c>
    </row>
    <row r="41" spans="1:10" x14ac:dyDescent="0.25">
      <c r="B41" s="11"/>
    </row>
    <row r="45" spans="1:10" x14ac:dyDescent="0.25">
      <c r="A45" s="23" t="s">
        <v>218</v>
      </c>
      <c r="B45" s="23" t="s">
        <v>205</v>
      </c>
      <c r="C45" s="23"/>
      <c r="D45" s="23"/>
      <c r="E45" s="23"/>
      <c r="F45" s="23"/>
      <c r="G45" s="23"/>
      <c r="H45" s="23"/>
      <c r="I45" s="23"/>
      <c r="J45" s="23"/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x14ac:dyDescent="0.25">
      <c r="A47" s="12" t="s">
        <v>265</v>
      </c>
    </row>
    <row r="57" spans="1:10" x14ac:dyDescent="0.25">
      <c r="A57" s="23"/>
      <c r="B57" s="23" t="s">
        <v>176</v>
      </c>
      <c r="C57" s="23"/>
      <c r="D57" s="23"/>
      <c r="E57" s="23"/>
      <c r="F57" s="23"/>
      <c r="G57" s="23"/>
      <c r="H57" s="23"/>
      <c r="I57" s="23"/>
      <c r="J57" s="23"/>
    </row>
    <row r="58" spans="1:10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s="23" t="s">
        <v>214</v>
      </c>
      <c r="B59" s="23" t="s">
        <v>217</v>
      </c>
      <c r="C59" s="23"/>
      <c r="D59" s="23"/>
      <c r="E59" s="23"/>
      <c r="F59" s="23"/>
      <c r="G59" s="23"/>
      <c r="H59" s="23"/>
      <c r="I59" s="23"/>
      <c r="J59" s="23"/>
    </row>
    <row r="60" spans="1:10" x14ac:dyDescent="0.25">
      <c r="A60" s="23"/>
      <c r="B60" s="57" t="s">
        <v>206</v>
      </c>
      <c r="C60" s="23"/>
      <c r="D60" s="23"/>
      <c r="E60" s="23"/>
      <c r="F60" s="23"/>
      <c r="G60" s="23"/>
      <c r="H60" s="23"/>
      <c r="I60" s="23"/>
      <c r="J60" s="23"/>
    </row>
    <row r="61" spans="1:10" x14ac:dyDescent="0.25">
      <c r="A61" s="23"/>
      <c r="B61" s="114" t="s">
        <v>271</v>
      </c>
      <c r="C61" s="23"/>
      <c r="D61" s="23"/>
      <c r="E61" s="23"/>
      <c r="F61" s="23"/>
      <c r="G61" s="23"/>
      <c r="H61" s="23"/>
      <c r="I61" s="23"/>
      <c r="J61" s="23"/>
    </row>
    <row r="62" spans="1:10" x14ac:dyDescent="0.25">
      <c r="A62" s="23"/>
      <c r="B62" s="114" t="s">
        <v>272</v>
      </c>
      <c r="C62" s="23"/>
      <c r="D62" s="23"/>
      <c r="E62" s="23"/>
      <c r="F62" s="23"/>
      <c r="G62" s="23"/>
      <c r="H62" s="23"/>
      <c r="I62" s="23"/>
      <c r="J62" s="23"/>
    </row>
    <row r="63" spans="1:10" x14ac:dyDescent="0.25">
      <c r="A63" s="23"/>
      <c r="B63" s="114" t="s">
        <v>273</v>
      </c>
      <c r="C63" s="23"/>
      <c r="D63" s="23"/>
      <c r="E63" s="23"/>
      <c r="F63" s="23"/>
      <c r="G63" s="23"/>
      <c r="H63" s="23"/>
      <c r="I63" s="23"/>
      <c r="J63" s="23"/>
    </row>
    <row r="64" spans="1:10" x14ac:dyDescent="0.25">
      <c r="A64" s="23"/>
      <c r="B64" s="114"/>
      <c r="C64" s="23"/>
      <c r="D64" s="23"/>
      <c r="E64" s="23"/>
      <c r="F64" s="23"/>
      <c r="G64" s="23"/>
      <c r="H64" s="23"/>
      <c r="I64" s="23"/>
      <c r="J64" s="23"/>
    </row>
    <row r="65" spans="1:10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x14ac:dyDescent="0.25">
      <c r="A66" s="12" t="s">
        <v>265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Q1</vt:lpstr>
      <vt:lpstr>Q2</vt:lpstr>
      <vt:lpstr>Q3</vt:lpstr>
      <vt:lpstr>Q3 Tables</vt:lpstr>
      <vt:lpstr>Q4</vt:lpstr>
      <vt:lpstr>Q5</vt:lpstr>
      <vt:lpstr>Q6</vt:lpstr>
      <vt:lpstr>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Brett Rogers</cp:lastModifiedBy>
  <dcterms:created xsi:type="dcterms:W3CDTF">2025-06-14T15:20:42Z</dcterms:created>
  <dcterms:modified xsi:type="dcterms:W3CDTF">2026-04-06T14:37:35Z</dcterms:modified>
</cp:coreProperties>
</file>