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M:\Education\Exams\0-Examinations\Exams\2026\03-MAR 26\"/>
    </mc:Choice>
  </mc:AlternateContent>
  <xr:revisionPtr revIDLastSave="0" documentId="13_ncr:1_{E49F36E2-B0C9-446E-9BC1-0CD48978D4D4}" xr6:coauthVersionLast="47" xr6:coauthVersionMax="47" xr10:uidLastSave="{00000000-0000-0000-0000-000000000000}"/>
  <bookViews>
    <workbookView xWindow="-108" yWindow="-108" windowWidth="23256" windowHeight="12456" xr2:uid="{50242B7A-E4C6-4D90-9183-15FAB8587C89}"/>
  </bookViews>
  <sheets>
    <sheet name="Q01" sheetId="15" r:id="rId1"/>
    <sheet name="Q02" sheetId="11" r:id="rId2"/>
    <sheet name="Q03" sheetId="7" r:id="rId3"/>
    <sheet name="Q04" sheetId="14" r:id="rId4"/>
    <sheet name="Q05" sheetId="13" r:id="rId5"/>
    <sheet name="Q06" sheetId="8" r:id="rId6"/>
    <sheet name="Q07" sheetId="9" r:id="rId7"/>
    <sheet name="Q08" sheetId="4" r:id="rId8"/>
    <sheet name="Q09" sheetId="5" r:id="rId9"/>
    <sheet name="Q10" sheetId="3" r:id="rId10"/>
    <sheet name="Q11" sheetId="12" r:id="rId11"/>
  </sheets>
  <definedNames>
    <definedName name="_Hlk212202862" localSheetId="2">'Q03'!$B$7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 r="B21" i="4" s="1"/>
  <c r="B22" i="4" s="1"/>
  <c r="B23" i="4" s="1"/>
  <c r="B24" i="4" s="1"/>
  <c r="B9" i="4"/>
  <c r="B10" i="4" s="1"/>
  <c r="B11" i="4" s="1"/>
  <c r="B12" i="4" s="1"/>
  <c r="B13" i="4" s="1"/>
  <c r="O19" i="15"/>
  <c r="D19" i="15"/>
  <c r="E19" i="15" s="1"/>
  <c r="F19" i="15" s="1"/>
  <c r="G19" i="15" s="1"/>
  <c r="H19" i="15" s="1"/>
  <c r="I19" i="15" s="1"/>
  <c r="J19" i="15" s="1"/>
  <c r="K19" i="15" s="1"/>
  <c r="L19" i="15" s="1"/>
  <c r="Z19" i="15"/>
  <c r="Z29" i="15" s="1"/>
  <c r="AA5" i="15" s="1"/>
  <c r="Y20" i="15"/>
  <c r="Y19" i="15"/>
  <c r="X21" i="15"/>
  <c r="X20" i="15"/>
  <c r="X19" i="15"/>
  <c r="W22" i="15"/>
  <c r="W21" i="15"/>
  <c r="W20" i="15"/>
  <c r="W19" i="15"/>
  <c r="V23" i="15"/>
  <c r="V22" i="15"/>
  <c r="V21" i="15"/>
  <c r="V20" i="15"/>
  <c r="V19" i="15"/>
  <c r="U24" i="15"/>
  <c r="U23" i="15"/>
  <c r="U22" i="15"/>
  <c r="U21" i="15"/>
  <c r="U20" i="15"/>
  <c r="U19" i="15"/>
  <c r="T25" i="15"/>
  <c r="T24" i="15"/>
  <c r="T23" i="15"/>
  <c r="T22" i="15"/>
  <c r="T21" i="15"/>
  <c r="T20" i="15"/>
  <c r="T19" i="15"/>
  <c r="S26" i="15"/>
  <c r="S25" i="15"/>
  <c r="S24" i="15"/>
  <c r="S23" i="15"/>
  <c r="S22" i="15"/>
  <c r="S21" i="15"/>
  <c r="S20" i="15"/>
  <c r="S19" i="15"/>
  <c r="R27" i="15"/>
  <c r="R26" i="15"/>
  <c r="R25" i="15"/>
  <c r="R24" i="15"/>
  <c r="R23" i="15"/>
  <c r="R22" i="15"/>
  <c r="R21" i="15"/>
  <c r="R20" i="15"/>
  <c r="R19" i="15"/>
  <c r="Q28" i="15"/>
  <c r="Q27" i="15"/>
  <c r="Q26" i="15"/>
  <c r="Q25" i="15"/>
  <c r="Q24" i="15"/>
  <c r="Q23" i="15"/>
  <c r="Q22" i="15"/>
  <c r="Q21" i="15"/>
  <c r="Q20" i="15"/>
  <c r="Q19" i="15"/>
  <c r="Y29" i="15" l="1"/>
  <c r="Z6" i="15" s="1"/>
  <c r="AA6" i="15" s="1"/>
  <c r="W29" i="15"/>
  <c r="X8" i="15" s="1"/>
  <c r="S29" i="15"/>
  <c r="T12" i="15" s="1"/>
  <c r="V29" i="15"/>
  <c r="W9" i="15" s="1"/>
  <c r="R29" i="15"/>
  <c r="S13" i="15" s="1"/>
  <c r="X29" i="15"/>
  <c r="Y7" i="15" s="1"/>
  <c r="T29" i="15"/>
  <c r="U11" i="15" s="1"/>
  <c r="U29" i="15"/>
  <c r="V10" i="15" s="1"/>
  <c r="W10" i="15" s="1"/>
  <c r="Q29" i="15"/>
  <c r="R14" i="15" s="1"/>
  <c r="S14" i="15" s="1"/>
  <c r="T14" i="15" l="1"/>
  <c r="U14" i="15" s="1"/>
  <c r="V14" i="15" s="1"/>
  <c r="X10" i="15"/>
  <c r="Y10" i="15" s="1"/>
  <c r="X9" i="15"/>
  <c r="Y9" i="15" s="1"/>
  <c r="Z10" i="15"/>
  <c r="AA10" i="15" s="1"/>
  <c r="Z9" i="15"/>
  <c r="AA9" i="15" s="1"/>
  <c r="Z7" i="15"/>
  <c r="AA7" i="15" s="1"/>
  <c r="W14" i="15"/>
  <c r="X14" i="15" s="1"/>
  <c r="Y14" i="15" s="1"/>
  <c r="Z14" i="15" s="1"/>
  <c r="AA14" i="15" s="1"/>
  <c r="U12" i="15"/>
  <c r="V12" i="15" s="1"/>
  <c r="W12" i="15" s="1"/>
  <c r="X12" i="15" s="1"/>
  <c r="Y12" i="15" s="1"/>
  <c r="Z12" i="15" s="1"/>
  <c r="AA12" i="15" s="1"/>
  <c r="V11" i="15"/>
  <c r="W11" i="15" s="1"/>
  <c r="X11" i="15" s="1"/>
  <c r="Y11" i="15" s="1"/>
  <c r="Z11" i="15" s="1"/>
  <c r="AA11" i="15" s="1"/>
  <c r="T13" i="15"/>
  <c r="U13" i="15" s="1"/>
  <c r="V13" i="15" s="1"/>
  <c r="W13" i="15" s="1"/>
  <c r="X13" i="15" s="1"/>
  <c r="Y13" i="15" s="1"/>
  <c r="Z13" i="15" s="1"/>
  <c r="AA13" i="15" s="1"/>
  <c r="Y8" i="15"/>
  <c r="Z8" i="15" s="1"/>
  <c r="AA8" i="15" s="1"/>
  <c r="P20" i="15"/>
  <c r="O20" i="15"/>
  <c r="R18" i="15"/>
  <c r="S18" i="15" s="1"/>
  <c r="T18" i="15" s="1"/>
  <c r="U18" i="15" s="1"/>
  <c r="V18" i="15" s="1"/>
  <c r="W18" i="15" s="1"/>
  <c r="X18" i="15" s="1"/>
  <c r="Y18" i="15" s="1"/>
  <c r="Z18" i="15" s="1"/>
  <c r="P5" i="15"/>
  <c r="P6" i="15" s="1"/>
  <c r="P7" i="15" s="1"/>
  <c r="P8" i="15" s="1"/>
  <c r="P9" i="15" s="1"/>
  <c r="P10" i="15" s="1"/>
  <c r="P11" i="15" s="1"/>
  <c r="P12" i="15" s="1"/>
  <c r="P13" i="15" s="1"/>
  <c r="P14" i="15" s="1"/>
  <c r="O5" i="15"/>
  <c r="O6" i="15" s="1"/>
  <c r="O7" i="15" s="1"/>
  <c r="O8" i="15" s="1"/>
  <c r="O9" i="15" s="1"/>
  <c r="O10" i="15" s="1"/>
  <c r="O11" i="15" s="1"/>
  <c r="O12" i="15" s="1"/>
  <c r="O13" i="15" s="1"/>
  <c r="O14" i="15" s="1"/>
  <c r="R3" i="15"/>
  <c r="S3" i="15" s="1"/>
  <c r="T3" i="15" s="1"/>
  <c r="U3" i="15" s="1"/>
  <c r="V3" i="15" s="1"/>
  <c r="W3" i="15" s="1"/>
  <c r="X3" i="15" s="1"/>
  <c r="Y3" i="15" s="1"/>
  <c r="Z3" i="15" s="1"/>
  <c r="G35" i="15" l="1"/>
  <c r="H35" i="15" s="1"/>
  <c r="G34" i="15"/>
  <c r="O21" i="15"/>
  <c r="P21" i="15"/>
  <c r="P22" i="15" s="1"/>
  <c r="P23" i="15" s="1"/>
  <c r="P24" i="15" s="1"/>
  <c r="P25" i="15" s="1"/>
  <c r="P26" i="15" s="1"/>
  <c r="P27" i="15" s="1"/>
  <c r="P28" i="15" s="1"/>
  <c r="B20" i="15"/>
  <c r="B21" i="15" s="1"/>
  <c r="B22" i="15" s="1"/>
  <c r="B23" i="15" s="1"/>
  <c r="B24" i="15" s="1"/>
  <c r="B25" i="15" s="1"/>
  <c r="B26" i="15" s="1"/>
  <c r="B27" i="15" s="1"/>
  <c r="B28" i="15" s="1"/>
  <c r="I35" i="15" l="1"/>
  <c r="G36" i="15"/>
  <c r="H36" i="15" s="1"/>
  <c r="I36" i="15" s="1"/>
  <c r="G39" i="15"/>
  <c r="H39" i="15" s="1"/>
  <c r="O22" i="15"/>
  <c r="H34" i="15"/>
  <c r="G37" i="15" l="1"/>
  <c r="H37" i="15" s="1"/>
  <c r="G42" i="15"/>
  <c r="H42" i="15" s="1"/>
  <c r="I42" i="15" s="1"/>
  <c r="G40" i="15"/>
  <c r="H40" i="15" s="1"/>
  <c r="I40" i="15" s="1"/>
  <c r="E43" i="15"/>
  <c r="O23" i="15"/>
  <c r="G38" i="15"/>
  <c r="H38" i="15" s="1"/>
  <c r="I38" i="15" s="1"/>
  <c r="G41" i="15"/>
  <c r="H41" i="15" s="1"/>
  <c r="I41" i="15" s="1"/>
  <c r="I34" i="15"/>
  <c r="I39" i="15"/>
  <c r="I37" i="15" l="1"/>
  <c r="I43" i="15" s="1"/>
  <c r="O24" i="15"/>
  <c r="H43" i="15"/>
  <c r="O25" i="15" l="1"/>
  <c r="O26" i="15" l="1"/>
  <c r="O27" i="15" l="1"/>
  <c r="O28" i="15" l="1"/>
</calcChain>
</file>

<file path=xl/sharedStrings.xml><?xml version="1.0" encoding="utf-8"?>
<sst xmlns="http://schemas.openxmlformats.org/spreadsheetml/2006/main" count="334" uniqueCount="238">
  <si>
    <t>Answer in the space below</t>
  </si>
  <si>
    <t>(a)</t>
  </si>
  <si>
    <t>(b)</t>
  </si>
  <si>
    <t>Question 3</t>
  </si>
  <si>
    <t>Question 4</t>
  </si>
  <si>
    <t>Be sure that it is possible to follow your formulas and that your answers are clearly indicated.</t>
  </si>
  <si>
    <t>Question 1</t>
  </si>
  <si>
    <t>Question 2</t>
  </si>
  <si>
    <t>Question 6</t>
  </si>
  <si>
    <t>Question 11</t>
  </si>
  <si>
    <t>Question 5</t>
  </si>
  <si>
    <t>Question 7</t>
  </si>
  <si>
    <t>Question 8</t>
  </si>
  <si>
    <t>Question 9</t>
  </si>
  <si>
    <t>Question 10</t>
  </si>
  <si>
    <t>(c)</t>
  </si>
  <si>
    <t>(d)</t>
  </si>
  <si>
    <t>Accident Year</t>
  </si>
  <si>
    <t>ELR</t>
  </si>
  <si>
    <t>q</t>
  </si>
  <si>
    <t>w</t>
  </si>
  <si>
    <t>Premium</t>
  </si>
  <si>
    <t>12-24</t>
  </si>
  <si>
    <t>24-36</t>
  </si>
  <si>
    <t>36-48</t>
  </si>
  <si>
    <t>48-60</t>
  </si>
  <si>
    <t>Selected Ultimate Claims</t>
  </si>
  <si>
    <t>i</t>
  </si>
  <si>
    <t xml:space="preserve">(c)   </t>
  </si>
  <si>
    <t>1)</t>
  </si>
  <si>
    <t>2)</t>
  </si>
  <si>
    <t>3)</t>
  </si>
  <si>
    <t>Paid 
Claims</t>
  </si>
  <si>
    <r>
      <t xml:space="preserve">(b) </t>
    </r>
    <r>
      <rPr>
        <i/>
        <sz val="12"/>
        <color rgb="FF002060"/>
        <rFont val="Times New Roman"/>
        <family val="1"/>
      </rPr>
      <t xml:space="preserve"> </t>
    </r>
  </si>
  <si>
    <t>Incurred and projected cumulative claims by accident and development year</t>
  </si>
  <si>
    <r>
      <t>Development factors f</t>
    </r>
    <r>
      <rPr>
        <b/>
        <vertAlign val="subscript"/>
        <sz val="11"/>
        <color theme="4" tint="-0.499984740745262"/>
        <rFont val="Times New Roman"/>
        <family val="1"/>
      </rPr>
      <t>i,j</t>
    </r>
  </si>
  <si>
    <t>Weighted average</t>
  </si>
  <si>
    <t xml:space="preserve">average development factors. There are concerns about the potential for a calendar year effect in the data.  </t>
  </si>
  <si>
    <t>The data and analysis are in cells O1:AA30.</t>
  </si>
  <si>
    <t>Note: L=Large, S=Small</t>
  </si>
  <si>
    <t>P-Value</t>
  </si>
  <si>
    <t>Var(Z_k)</t>
  </si>
  <si>
    <t>E(Z_k)</t>
  </si>
  <si>
    <t>m_k</t>
  </si>
  <si>
    <t>n_k</t>
  </si>
  <si>
    <t>Z_k</t>
  </si>
  <si>
    <t>L_k</t>
  </si>
  <si>
    <t>S_k</t>
  </si>
  <si>
    <t>AY</t>
  </si>
  <si>
    <t>DY, j</t>
  </si>
  <si>
    <t>L-S table</t>
  </si>
  <si>
    <t>Development Year (DY), j</t>
  </si>
  <si>
    <t>CY_k</t>
  </si>
  <si>
    <t>L-S analysis</t>
  </si>
  <si>
    <r>
      <t>(</t>
    </r>
    <r>
      <rPr>
        <i/>
        <sz val="12"/>
        <color rgb="FF002060"/>
        <rFont val="Times New Roman"/>
        <family val="1"/>
      </rPr>
      <t>1 point</t>
    </r>
    <r>
      <rPr>
        <sz val="12"/>
        <color rgb="FF002060"/>
        <rFont val="Times New Roman"/>
        <family val="1"/>
      </rPr>
      <t>)  Interpret the results of the analysis performed in (b). [</t>
    </r>
    <r>
      <rPr>
        <i/>
        <sz val="12"/>
        <color rgb="FF002060"/>
        <rFont val="Times New Roman"/>
        <family val="1"/>
      </rPr>
      <t>Does there appear to be a calendar year effect underlying this data set?</t>
    </r>
    <r>
      <rPr>
        <sz val="12"/>
        <color rgb="FF002060"/>
        <rFont val="Times New Roman"/>
        <family val="1"/>
      </rPr>
      <t>]</t>
    </r>
  </si>
  <si>
    <r>
      <t>·</t>
    </r>
    <r>
      <rPr>
        <sz val="7"/>
        <color theme="4" tint="-0.499984740745262"/>
        <rFont val="Times New Roman"/>
        <family val="1"/>
      </rPr>
      <t xml:space="preserve">       </t>
    </r>
  </si>
  <si>
    <t>and the Cape Cod method. The following are the maximum likelihood estimates of the model’s three parameters:</t>
  </si>
  <si>
    <r>
      <rPr>
        <i/>
        <sz val="12"/>
        <color theme="4" tint="-0.499984740745262"/>
        <rFont val="Symbol"/>
        <family val="1"/>
        <charset val="2"/>
      </rPr>
      <t>w</t>
    </r>
    <r>
      <rPr>
        <sz val="12"/>
        <color theme="4" tint="-0.499984740745262"/>
        <rFont val="Times New Roman"/>
        <family val="1"/>
      </rPr>
      <t xml:space="preserve"> = 2</t>
    </r>
  </si>
  <si>
    <r>
      <t>(</t>
    </r>
    <r>
      <rPr>
        <i/>
        <sz val="12"/>
        <color rgb="FF002060"/>
        <rFont val="Times New Roman"/>
        <family val="1"/>
      </rPr>
      <t>5 points</t>
    </r>
    <r>
      <rPr>
        <sz val="12"/>
        <color rgb="FF002060"/>
        <rFont val="Times New Roman"/>
        <family val="1"/>
      </rPr>
      <t xml:space="preserve">)  You plan to apply Clark’s stochastic reserving model using the loglogistic distribution function [with distribution function </t>
    </r>
    <r>
      <rPr>
        <i/>
        <sz val="12"/>
        <color rgb="FF002060"/>
        <rFont val="Times New Roman"/>
        <family val="1"/>
      </rPr>
      <t>G</t>
    </r>
    <r>
      <rPr>
        <sz val="12"/>
        <color rgb="FF002060"/>
        <rFont val="Times New Roman"/>
        <family val="1"/>
      </rPr>
      <t>(</t>
    </r>
    <r>
      <rPr>
        <i/>
        <sz val="12"/>
        <color rgb="FF002060"/>
        <rFont val="Times New Roman"/>
        <family val="1"/>
      </rPr>
      <t>x</t>
    </r>
    <r>
      <rPr>
        <sz val="12"/>
        <color rgb="FF002060"/>
        <rFont val="Times New Roman"/>
        <family val="1"/>
      </rPr>
      <t xml:space="preserve">) = </t>
    </r>
    <r>
      <rPr>
        <i/>
        <sz val="12"/>
        <color rgb="FF002060"/>
        <rFont val="Times New Roman"/>
        <family val="1"/>
      </rPr>
      <t>x</t>
    </r>
    <r>
      <rPr>
        <i/>
        <vertAlign val="superscript"/>
        <sz val="12"/>
        <color rgb="FF002060"/>
        <rFont val="Symbol"/>
        <family val="1"/>
        <charset val="2"/>
      </rPr>
      <t>w</t>
    </r>
    <r>
      <rPr>
        <sz val="12"/>
        <color rgb="FF002060"/>
        <rFont val="Times New Roman"/>
        <family val="1"/>
      </rPr>
      <t xml:space="preserve"> / (</t>
    </r>
    <r>
      <rPr>
        <i/>
        <sz val="12"/>
        <color rgb="FF002060"/>
        <rFont val="Times New Roman"/>
        <family val="1"/>
      </rPr>
      <t>x</t>
    </r>
    <r>
      <rPr>
        <i/>
        <vertAlign val="superscript"/>
        <sz val="12"/>
        <color rgb="FF002060"/>
        <rFont val="Symbol"/>
        <family val="1"/>
        <charset val="2"/>
      </rPr>
      <t>w</t>
    </r>
    <r>
      <rPr>
        <sz val="12"/>
        <color rgb="FF002060"/>
        <rFont val="Times New Roman"/>
        <family val="1"/>
      </rPr>
      <t xml:space="preserve"> + </t>
    </r>
    <r>
      <rPr>
        <i/>
        <sz val="12"/>
        <color rgb="FF002060"/>
        <rFont val="Symbol"/>
        <family val="1"/>
        <charset val="2"/>
      </rPr>
      <t>q</t>
    </r>
    <r>
      <rPr>
        <i/>
        <vertAlign val="superscript"/>
        <sz val="12"/>
        <color rgb="FF002060"/>
        <rFont val="Symbol"/>
        <family val="1"/>
        <charset val="2"/>
      </rPr>
      <t>w</t>
    </r>
    <r>
      <rPr>
        <sz val="12"/>
        <color rgb="FF002060"/>
        <rFont val="Times New Roman"/>
        <family val="1"/>
      </rPr>
      <t xml:space="preserve">)] </t>
    </r>
  </si>
  <si>
    <t>For accident year X:</t>
  </si>
  <si>
    <t>Onlevel premium is 15,000</t>
  </si>
  <si>
    <t>Developed losses are 2,500 at 12 months and 7,000 at 21 months</t>
  </si>
  <si>
    <r>
      <t>(</t>
    </r>
    <r>
      <rPr>
        <i/>
        <sz val="12"/>
        <color rgb="FF002060"/>
        <rFont val="Times New Roman"/>
        <family val="1"/>
      </rPr>
      <t>2 points</t>
    </r>
    <r>
      <rPr>
        <sz val="12"/>
        <color rgb="FF002060"/>
        <rFont val="Times New Roman"/>
        <family val="1"/>
      </rPr>
      <t>)  Calculate the maximum likelihood estimates of the incremental losses for the periods 0-12 and 12-21 months for accident year X.</t>
    </r>
  </si>
  <si>
    <t xml:space="preserve">Clark’s method provides the coefficient of variation (standard deviation divided by the expected value) of the estimated reserve. Consider a situation where the selected reserve is based on, but not identical to the maximum likelihood estimate. Clark asks if the standard deviation of the selected reserve could be obtained by multiplying that reserve by the coefficient of variation obtained from his model. </t>
  </si>
  <si>
    <r>
      <t>(</t>
    </r>
    <r>
      <rPr>
        <i/>
        <sz val="12"/>
        <color rgb="FF002060"/>
        <rFont val="Times New Roman"/>
        <family val="1"/>
      </rPr>
      <t>2 points</t>
    </r>
    <r>
      <rPr>
        <sz val="12"/>
        <color rgb="FF002060"/>
        <rFont val="Times New Roman"/>
        <family val="1"/>
      </rPr>
      <t>)  Identify one reason why the answer should be “no” and one reason why it should be “yes.”</t>
    </r>
  </si>
  <si>
    <r>
      <rPr>
        <i/>
        <sz val="12"/>
        <color theme="4" tint="-0.499984740745262"/>
        <rFont val="Times New Roman"/>
        <family val="1"/>
      </rPr>
      <t>ELR</t>
    </r>
    <r>
      <rPr>
        <sz val="12"/>
        <color theme="4" tint="-0.499984740745262"/>
        <rFont val="Times New Roman"/>
        <family val="1"/>
      </rPr>
      <t xml:space="preserve"> = 0.7</t>
    </r>
  </si>
  <si>
    <t>MLE</t>
  </si>
  <si>
    <r>
      <rPr>
        <i/>
        <sz val="12"/>
        <color theme="4" tint="-0.499984740745262"/>
        <rFont val="Symbol"/>
        <family val="1"/>
        <charset val="2"/>
      </rPr>
      <t>q</t>
    </r>
    <r>
      <rPr>
        <sz val="12"/>
        <color theme="4" tint="-0.499984740745262"/>
        <rFont val="Times New Roman"/>
        <family val="1"/>
      </rPr>
      <t xml:space="preserve"> = 10</t>
    </r>
  </si>
  <si>
    <t>Losses at 12</t>
  </si>
  <si>
    <t>Losses at 21</t>
  </si>
  <si>
    <t>60-Ult</t>
  </si>
  <si>
    <t>Total Limits</t>
  </si>
  <si>
    <t>1,000,000 Limits</t>
  </si>
  <si>
    <t>500,000 Limits</t>
  </si>
  <si>
    <t>Selected Age-to-Age
Reported Age-to-Age Development Factors</t>
  </si>
  <si>
    <r>
      <t>Selected Ultimate Severity Relativity (</t>
    </r>
    <r>
      <rPr>
        <b/>
        <i/>
        <sz val="11"/>
        <color theme="4" tint="-0.499984740745262"/>
        <rFont val="Times New Roman"/>
        <family val="1"/>
      </rPr>
      <t>R</t>
    </r>
    <r>
      <rPr>
        <b/>
        <i/>
        <vertAlign val="superscript"/>
        <sz val="11"/>
        <color theme="4" tint="-0.499984740745262"/>
        <rFont val="Times New Roman"/>
        <family val="1"/>
      </rPr>
      <t>L</t>
    </r>
    <r>
      <rPr>
        <b/>
        <sz val="11"/>
        <color theme="4" tint="-0.499984740745262"/>
        <rFont val="Times New Roman"/>
        <family val="1"/>
      </rPr>
      <t xml:space="preserve">) </t>
    </r>
  </si>
  <si>
    <t>You are analyzing claims development for TUV Insurance and are provided:</t>
  </si>
  <si>
    <t>TUV Insurance, LOB1
Selected Age-to-Age Reported Claims Development Factors</t>
  </si>
  <si>
    <t>Accident Year (AY)</t>
  </si>
  <si>
    <t>Total 
Limits</t>
  </si>
  <si>
    <t>TUV Insurance, LOB1
Reported Claims (000) as of December 31, 2025</t>
  </si>
  <si>
    <r>
      <t>(</t>
    </r>
    <r>
      <rPr>
        <i/>
        <sz val="12"/>
        <color rgb="FF002060"/>
        <rFont val="Times New Roman"/>
        <family val="1"/>
      </rPr>
      <t>1 point</t>
    </r>
    <r>
      <rPr>
        <sz val="12"/>
        <color rgb="FF002060"/>
        <rFont val="Times New Roman"/>
        <family val="1"/>
      </rPr>
      <t>)  Evaluate the applicability of using the relativities from part (a) for TUV's analysis. Assume that TUV’s risk profile is similar to that for the industry.</t>
    </r>
  </si>
  <si>
    <r>
      <t>(</t>
    </r>
    <r>
      <rPr>
        <i/>
        <sz val="12"/>
        <color rgb="FF002060"/>
        <rFont val="Times New Roman"/>
        <family val="1"/>
      </rPr>
      <t>1.75 points</t>
    </r>
    <r>
      <rPr>
        <sz val="12"/>
        <color rgb="FF002060"/>
        <rFont val="Times New Roman"/>
        <family val="1"/>
      </rPr>
      <t>) Calculate TUV’s LOB1 ultimate claims for the layer 500,000 to 1,000,000 using TUV selected development factors and the severity relativities from part (a).</t>
    </r>
  </si>
  <si>
    <t>(i)</t>
  </si>
  <si>
    <t>(ii)</t>
  </si>
  <si>
    <t xml:space="preserve">The following CoV scale was provided for an insurer’s risk margin analysis regarding internal systemic risk. </t>
  </si>
  <si>
    <t>Score from balanced scorecard assessment</t>
  </si>
  <si>
    <t>Commercial General Liability</t>
  </si>
  <si>
    <t>Personal Automobile Liability</t>
  </si>
  <si>
    <t>Homeowners</t>
  </si>
  <si>
    <t>1.0 to 1.5</t>
  </si>
  <si>
    <t>1.5 to 2.0</t>
  </si>
  <si>
    <t>2.0 to 2.5</t>
  </si>
  <si>
    <t>2.5 to 3.0</t>
  </si>
  <si>
    <t>3.0 to 3.5</t>
  </si>
  <si>
    <t>3.5 to 4.0</t>
  </si>
  <si>
    <t>4.0 to 4.5</t>
  </si>
  <si>
    <t>4.5 to 5.0</t>
  </si>
  <si>
    <t>In the development of this CoV scale, a score in the range of 1 to 5 was selected for each risk component (where 5 represents best practice and 1 represents very poor practice).</t>
  </si>
  <si>
    <t xml:space="preserve">Emerging risks are not random (e.g., cyber, climate). These risks add uncertainty regarding both the amount of the insurance liabilities and the inability of the actuarial modeling systems in place to detect them. </t>
  </si>
  <si>
    <r>
      <t>(i)</t>
    </r>
    <r>
      <rPr>
        <sz val="7"/>
        <color rgb="FF002060"/>
        <rFont val="Times New Roman"/>
        <family val="1"/>
      </rPr>
      <t xml:space="preserve">              </t>
    </r>
    <r>
      <rPr>
        <sz val="12"/>
        <color rgb="FF002060"/>
        <rFont val="Times New Roman"/>
        <family val="1"/>
      </rPr>
      <t>Independent risk</t>
    </r>
  </si>
  <si>
    <r>
      <t>(ii)</t>
    </r>
    <r>
      <rPr>
        <sz val="7"/>
        <color rgb="FF002060"/>
        <rFont val="Times New Roman"/>
        <family val="1"/>
      </rPr>
      <t xml:space="preserve">            </t>
    </r>
    <r>
      <rPr>
        <sz val="12"/>
        <color rgb="FF002060"/>
        <rFont val="Times New Roman"/>
        <family val="1"/>
      </rPr>
      <t>Internal systemic risk</t>
    </r>
  </si>
  <si>
    <t>Reported Claims</t>
  </si>
  <si>
    <t>As of December 31, 2025</t>
  </si>
  <si>
    <t>As of March 15, 2026</t>
  </si>
  <si>
    <r>
      <t>(</t>
    </r>
    <r>
      <rPr>
        <i/>
        <sz val="12"/>
        <color rgb="FF002060"/>
        <rFont val="Times New Roman"/>
        <family val="1"/>
      </rPr>
      <t>3 points</t>
    </r>
    <r>
      <rPr>
        <sz val="12"/>
        <color rgb="FF002060"/>
        <rFont val="Times New Roman"/>
        <family val="1"/>
      </rPr>
      <t>)  You are given the following claims information for a liability line of business:</t>
    </r>
  </si>
  <si>
    <t>The selected ultimate claims were based upon an average of several methods using both paid and reported claims. The paid claims development method uses the following age-to-ultimate development factors. It was assumed that there was no development in paid and reported claims after 84 months.</t>
  </si>
  <si>
    <r>
      <t>(</t>
    </r>
    <r>
      <rPr>
        <i/>
        <sz val="12"/>
        <color rgb="FF002060"/>
        <rFont val="Times New Roman"/>
        <family val="1"/>
      </rPr>
      <t>1.5 points</t>
    </r>
    <r>
      <rPr>
        <sz val="12"/>
        <color rgb="FF002060"/>
        <rFont val="Times New Roman"/>
        <family val="1"/>
      </rPr>
      <t>) Evaluate the results from part (a) including the following:</t>
    </r>
  </si>
  <si>
    <t>(i)  Any anomalies in the results</t>
  </si>
  <si>
    <t>(iii)  Additional steps that should be taken to evaluate the development from December 31, 2025, to March 15, 2026</t>
  </si>
  <si>
    <t>12 months</t>
  </si>
  <si>
    <t>24 months</t>
  </si>
  <si>
    <t>36 months</t>
  </si>
  <si>
    <t>48 months</t>
  </si>
  <si>
    <t>60 months</t>
  </si>
  <si>
    <t>72 months</t>
  </si>
  <si>
    <t>84 months</t>
  </si>
  <si>
    <t>2.5 months</t>
  </si>
  <si>
    <t>14.5 months</t>
  </si>
  <si>
    <t>26.5 months</t>
  </si>
  <si>
    <t>38.5 months</t>
  </si>
  <si>
    <t>50.5 months</t>
  </si>
  <si>
    <t>62.5 months</t>
  </si>
  <si>
    <t>74.5 months</t>
  </si>
  <si>
    <t>The probability of SFI having a catastrophe claim in a year is 7%. The probability of two catastrophes in a year is assumed to be zero.</t>
  </si>
  <si>
    <t>SFI’s catastrophe claims distribution, when a catastrophe occurs, is modeled by the following discrete distribution:</t>
  </si>
  <si>
    <t>Probability of Claim Amount</t>
  </si>
  <si>
    <t>(in millions)</t>
  </si>
  <si>
    <t>(when a catastrophe occurs)</t>
  </si>
  <si>
    <t>SFI
Catastrophe
Claim Amount</t>
  </si>
  <si>
    <t>Evaluate whether SFI’s catastrophe reinsurance with RB Re passes the risk transfer test using the following  methods:</t>
  </si>
  <si>
    <r>
      <t>(i)</t>
    </r>
    <r>
      <rPr>
        <sz val="7"/>
        <color theme="4" tint="-0.499984740745262"/>
        <rFont val="Times New Roman"/>
        <family val="1"/>
      </rPr>
      <t xml:space="preserve">              </t>
    </r>
    <r>
      <rPr>
        <sz val="12"/>
        <color theme="4" tint="-0.499984740745262"/>
        <rFont val="Times New Roman"/>
        <family val="1"/>
      </rPr>
      <t>Risk coverage ratio (RCR), in % form, with a threshold of 90%</t>
    </r>
  </si>
  <si>
    <r>
      <t>(ii)</t>
    </r>
    <r>
      <rPr>
        <sz val="7"/>
        <color theme="4" tint="-0.499984740745262"/>
        <rFont val="Times New Roman"/>
        <family val="1"/>
      </rPr>
      <t xml:space="preserve">             </t>
    </r>
    <r>
      <rPr>
        <sz val="12"/>
        <color theme="4" tint="-0.499984740745262"/>
        <rFont val="Times New Roman"/>
        <family val="1"/>
      </rPr>
      <t xml:space="preserve">Right-tailed deviation (RTD) using </t>
    </r>
    <r>
      <rPr>
        <i/>
        <sz val="12"/>
        <color theme="4" tint="-0.499984740745262"/>
        <rFont val="Symbol"/>
        <family val="1"/>
        <charset val="2"/>
      </rPr>
      <t>a</t>
    </r>
    <r>
      <rPr>
        <sz val="12"/>
        <color theme="4" tint="-0.499984740745262"/>
        <rFont val="Times New Roman"/>
        <family val="1"/>
      </rPr>
      <t xml:space="preserve"> = 5</t>
    </r>
  </si>
  <si>
    <t>Probability of a catastrophe claim</t>
  </si>
  <si>
    <t>Reinsurance Premium (in millions)</t>
  </si>
  <si>
    <t>RCR % form threshold</t>
  </si>
  <si>
    <r>
      <t xml:space="preserve">RTD </t>
    </r>
    <r>
      <rPr>
        <b/>
        <i/>
        <sz val="12"/>
        <color rgb="FF002060"/>
        <rFont val="Symbol"/>
        <family val="1"/>
        <charset val="2"/>
      </rPr>
      <t>a</t>
    </r>
    <r>
      <rPr>
        <b/>
        <sz val="12"/>
        <color rgb="FF002060"/>
        <rFont val="Times New Roman"/>
        <family val="1"/>
      </rPr>
      <t xml:space="preserve"> </t>
    </r>
  </si>
  <si>
    <r>
      <t xml:space="preserve">(a) </t>
    </r>
    <r>
      <rPr>
        <i/>
        <sz val="12"/>
        <color rgb="FF002060"/>
        <rFont val="Times New Roman"/>
        <family val="1"/>
      </rPr>
      <t xml:space="preserve"> </t>
    </r>
  </si>
  <si>
    <r>
      <t>·</t>
    </r>
    <r>
      <rPr>
        <sz val="7"/>
        <color theme="4" tint="-0.499984740745262"/>
        <rFont val="Times New Roman"/>
        <family val="1"/>
      </rPr>
      <t xml:space="preserve">       </t>
    </r>
    <r>
      <rPr>
        <sz val="12"/>
        <color theme="4" tint="-0.499984740745262"/>
        <rFont val="Times New Roman"/>
        <family val="1"/>
      </rPr>
      <t>Independent risk (IND)</t>
    </r>
  </si>
  <si>
    <r>
      <t>·</t>
    </r>
    <r>
      <rPr>
        <sz val="7"/>
        <color theme="4" tint="-0.499984740745262"/>
        <rFont val="Times New Roman"/>
        <family val="1"/>
      </rPr>
      <t xml:space="preserve">       </t>
    </r>
    <r>
      <rPr>
        <sz val="12"/>
        <color theme="4" tint="-0.499984740745262"/>
        <rFont val="Times New Roman"/>
        <family val="1"/>
      </rPr>
      <t>Internal systemic risk (ISR)</t>
    </r>
  </si>
  <si>
    <r>
      <t>·</t>
    </r>
    <r>
      <rPr>
        <sz val="7"/>
        <color theme="4" tint="-0.499984740745262"/>
        <rFont val="Times New Roman"/>
        <family val="1"/>
      </rPr>
      <t xml:space="preserve">       </t>
    </r>
    <r>
      <rPr>
        <sz val="12"/>
        <color theme="4" tint="-0.499984740745262"/>
        <rFont val="Times New Roman"/>
        <family val="1"/>
      </rPr>
      <t>External systemic risk (ESR)</t>
    </r>
  </si>
  <si>
    <r>
      <t>(</t>
    </r>
    <r>
      <rPr>
        <i/>
        <sz val="12"/>
        <color rgb="FF002060"/>
        <rFont val="Times New Roman"/>
        <family val="1"/>
      </rPr>
      <t>1.5 points</t>
    </r>
    <r>
      <rPr>
        <sz val="12"/>
        <color rgb="FF002060"/>
        <rFont val="Times New Roman"/>
        <family val="1"/>
      </rPr>
      <t>)  Explain how emerging risks should be reflected within the following sources of uncertainty for a class of business.</t>
    </r>
  </si>
  <si>
    <r>
      <t>(</t>
    </r>
    <r>
      <rPr>
        <i/>
        <sz val="12"/>
        <color rgb="FF002060"/>
        <rFont val="Times New Roman"/>
        <family val="1"/>
      </rPr>
      <t>3.75 points</t>
    </r>
    <r>
      <rPr>
        <sz val="12"/>
        <color rgb="FF002060"/>
        <rFont val="Times New Roman"/>
        <family val="1"/>
      </rPr>
      <t>)  You are given the following information for a line of business (LOB1). The information was based on a consultant’s study using a large sample of industry data from accident years (AYs) 2019 to 2023.</t>
    </r>
  </si>
  <si>
    <r>
      <t>(</t>
    </r>
    <r>
      <rPr>
        <i/>
        <sz val="12"/>
        <color rgb="FF002060"/>
        <rFont val="Times New Roman"/>
        <family val="1"/>
      </rPr>
      <t>3.5 points</t>
    </r>
    <r>
      <rPr>
        <sz val="12"/>
        <color rgb="FF002060"/>
        <rFont val="Times New Roman"/>
        <family val="1"/>
      </rPr>
      <t xml:space="preserve">)  The Actuarial Standards Board of the American Academy of Actuaries includes an Actuarial Standard of Practice (ASOP) on Risk Classification (ASOP 12). </t>
    </r>
  </si>
  <si>
    <t xml:space="preserve">Risk characteristics are important structural components of a risk classification system and ASOP 12 requires the actuary to consider seven issues in the selection of risk characteristics. One of these issues is the relationship of risk characteristics and expected outcomes.  </t>
  </si>
  <si>
    <r>
      <t>(</t>
    </r>
    <r>
      <rPr>
        <i/>
        <sz val="12"/>
        <color rgb="FF002060"/>
        <rFont val="Times New Roman"/>
        <family val="1"/>
      </rPr>
      <t>1.5 points</t>
    </r>
    <r>
      <rPr>
        <sz val="12"/>
        <color rgb="FF002060"/>
        <rFont val="Times New Roman"/>
        <family val="1"/>
      </rPr>
      <t>)  Describe three other issues the actuary should consider as noted in ASOP 12.</t>
    </r>
  </si>
  <si>
    <t xml:space="preserve">Generalized linear models (GLMs) may be used for classification ratemaking. It can be shown that a GLM is equivalent to the minimum bias method by making certain assumptions for the GLM. </t>
  </si>
  <si>
    <t>(iii)</t>
  </si>
  <si>
    <t>Probability distribution used to model the pure premium</t>
  </si>
  <si>
    <r>
      <t xml:space="preserve">Bias function, </t>
    </r>
    <r>
      <rPr>
        <i/>
        <sz val="12"/>
        <color theme="4" tint="-0.499984740745262"/>
        <rFont val="Times New Roman"/>
        <family val="1"/>
      </rPr>
      <t>b</t>
    </r>
    <r>
      <rPr>
        <sz val="12"/>
        <color theme="4" tint="-0.499984740745262"/>
        <rFont val="Times New Roman"/>
        <family val="1"/>
      </rPr>
      <t>(</t>
    </r>
    <r>
      <rPr>
        <b/>
        <i/>
        <sz val="12"/>
        <color theme="4" tint="-0.499984740745262"/>
        <rFont val="Times New Roman"/>
        <family val="1"/>
      </rPr>
      <t>p</t>
    </r>
    <r>
      <rPr>
        <i/>
        <sz val="12"/>
        <color theme="4" tint="-0.499984740745262"/>
        <rFont val="Times New Roman"/>
        <family val="1"/>
      </rPr>
      <t xml:space="preserve">, </t>
    </r>
    <r>
      <rPr>
        <b/>
        <i/>
        <sz val="12"/>
        <color theme="4" tint="-0.499984740745262"/>
        <rFont val="Symbol"/>
        <family val="1"/>
        <charset val="2"/>
      </rPr>
      <t>m</t>
    </r>
    <r>
      <rPr>
        <sz val="12"/>
        <color theme="4" tint="-0.499984740745262"/>
        <rFont val="Times New Roman"/>
        <family val="1"/>
      </rPr>
      <t xml:space="preserve">) formula, where </t>
    </r>
    <r>
      <rPr>
        <b/>
        <i/>
        <sz val="12"/>
        <color theme="4" tint="-0.499984740745262"/>
        <rFont val="Times New Roman"/>
        <family val="1"/>
      </rPr>
      <t>p</t>
    </r>
    <r>
      <rPr>
        <sz val="12"/>
        <color theme="4" tint="-0.499984740745262"/>
        <rFont val="Times New Roman"/>
        <family val="1"/>
      </rPr>
      <t xml:space="preserve"> is the matrix of observed pure premiums, </t>
    </r>
    <r>
      <rPr>
        <b/>
        <i/>
        <sz val="12"/>
        <color theme="4" tint="-0.499984740745262"/>
        <rFont val="Symbol"/>
        <family val="1"/>
        <charset val="2"/>
      </rPr>
      <t>m</t>
    </r>
    <r>
      <rPr>
        <sz val="12"/>
        <color theme="4" tint="-0.499984740745262"/>
        <rFont val="Times New Roman"/>
        <family val="1"/>
      </rPr>
      <t xml:space="preserve"> is the matrix of expected values from the link function and </t>
    </r>
    <r>
      <rPr>
        <b/>
        <i/>
        <sz val="12"/>
        <color theme="4" tint="-0.499984740745262"/>
        <rFont val="Times New Roman"/>
        <family val="1"/>
      </rPr>
      <t>w</t>
    </r>
    <r>
      <rPr>
        <sz val="12"/>
        <color theme="4" tint="-0.499984740745262"/>
        <rFont val="Times New Roman"/>
        <family val="1"/>
      </rPr>
      <t xml:space="preserve"> is the matrix of exposures for the pure premiums.</t>
    </r>
  </si>
  <si>
    <r>
      <t xml:space="preserve">Type of link function used [where </t>
    </r>
    <r>
      <rPr>
        <i/>
        <sz val="12"/>
        <color theme="4" tint="-0.499984740745262"/>
        <rFont val="Symbol"/>
        <family val="1"/>
        <charset val="2"/>
      </rPr>
      <t>m</t>
    </r>
    <r>
      <rPr>
        <i/>
        <vertAlign val="subscript"/>
        <sz val="12"/>
        <color theme="4" tint="-0.499984740745262"/>
        <rFont val="Times New Roman"/>
        <family val="1"/>
      </rPr>
      <t>ij</t>
    </r>
    <r>
      <rPr>
        <sz val="12"/>
        <color theme="4" tint="-0.499984740745262"/>
        <rFont val="Times New Roman"/>
        <family val="1"/>
      </rPr>
      <t xml:space="preserve"> = </t>
    </r>
    <r>
      <rPr>
        <i/>
        <sz val="12"/>
        <color theme="4" tint="-0.499984740745262"/>
        <rFont val="Symbol"/>
        <family val="1"/>
        <charset val="2"/>
      </rPr>
      <t>m</t>
    </r>
    <r>
      <rPr>
        <sz val="12"/>
        <color theme="4" tint="-0.499984740745262"/>
        <rFont val="Times New Roman"/>
        <family val="1"/>
      </rPr>
      <t xml:space="preserve"> </t>
    </r>
    <r>
      <rPr>
        <i/>
        <sz val="12"/>
        <color theme="4" tint="-0.499984740745262"/>
        <rFont val="Times New Roman"/>
        <family val="1"/>
      </rPr>
      <t>r</t>
    </r>
    <r>
      <rPr>
        <i/>
        <vertAlign val="subscript"/>
        <sz val="12"/>
        <color theme="4" tint="-0.499984740745262"/>
        <rFont val="Times New Roman"/>
        <family val="1"/>
      </rPr>
      <t>i</t>
    </r>
    <r>
      <rPr>
        <vertAlign val="superscript"/>
        <sz val="12"/>
        <color theme="4" tint="-0.499984740745262"/>
        <rFont val="Times New Roman"/>
        <family val="1"/>
      </rPr>
      <t>(1)</t>
    </r>
    <r>
      <rPr>
        <i/>
        <sz val="12"/>
        <color theme="4" tint="-0.499984740745262"/>
        <rFont val="Times New Roman"/>
        <family val="1"/>
      </rPr>
      <t>r</t>
    </r>
    <r>
      <rPr>
        <i/>
        <vertAlign val="subscript"/>
        <sz val="12"/>
        <color theme="4" tint="-0.499984740745262"/>
        <rFont val="Times New Roman"/>
        <family val="1"/>
      </rPr>
      <t>j</t>
    </r>
    <r>
      <rPr>
        <vertAlign val="superscript"/>
        <sz val="12"/>
        <color theme="4" tint="-0.499984740745262"/>
        <rFont val="Times New Roman"/>
        <family val="1"/>
      </rPr>
      <t>(2)</t>
    </r>
    <r>
      <rPr>
        <sz val="12"/>
        <color theme="4" tint="-0.499984740745262"/>
        <rFont val="Times New Roman"/>
        <family val="1"/>
      </rPr>
      <t xml:space="preserve">]  </t>
    </r>
  </si>
  <si>
    <r>
      <t>(</t>
    </r>
    <r>
      <rPr>
        <i/>
        <sz val="12"/>
        <color rgb="FF002060"/>
        <rFont val="Times New Roman"/>
        <family val="1"/>
      </rPr>
      <t>1 point</t>
    </r>
    <r>
      <rPr>
        <sz val="12"/>
        <color rgb="FF002060"/>
        <rFont val="Times New Roman"/>
        <family val="1"/>
      </rPr>
      <t>)  Identify the following for the GLM that is equivalent to the minimum bias method with categrical variables and mutiplicative relativities.</t>
    </r>
  </si>
  <si>
    <t>Advantage:</t>
  </si>
  <si>
    <t>Disadvantage:</t>
  </si>
  <si>
    <r>
      <t>(</t>
    </r>
    <r>
      <rPr>
        <i/>
        <sz val="12"/>
        <color rgb="FF002060"/>
        <rFont val="Times New Roman"/>
        <family val="1"/>
      </rPr>
      <t>5 points</t>
    </r>
    <r>
      <rPr>
        <sz val="12"/>
        <color rgb="FF002060"/>
        <rFont val="Times New Roman"/>
        <family val="1"/>
      </rPr>
      <t>)   Q Re is renewing its earthquake catastrophe excess-of-loss contracts for insurance companies, U and V. The following event loss table (ELT) was produced by a catastrophe model applied to these accounts. The events in the ELT were modeled as independent random variables using the Bernoulli distribution.</t>
    </r>
  </si>
  <si>
    <t>Probability
of event i</t>
  </si>
  <si>
    <t>Loss to U 
in thousands</t>
  </si>
  <si>
    <t>Loss to V 
in thousands</t>
  </si>
  <si>
    <r>
      <t xml:space="preserve">Event </t>
    </r>
    <r>
      <rPr>
        <b/>
        <i/>
        <sz val="11"/>
        <color theme="4" tint="-0.499984740745262"/>
        <rFont val="Times New Roman"/>
        <family val="1"/>
      </rPr>
      <t>i</t>
    </r>
  </si>
  <si>
    <r>
      <t>(</t>
    </r>
    <r>
      <rPr>
        <i/>
        <sz val="12"/>
        <color rgb="FF002060"/>
        <rFont val="Times New Roman"/>
        <family val="1"/>
      </rPr>
      <t>0.5 points</t>
    </r>
    <r>
      <rPr>
        <sz val="12"/>
        <color rgb="FF002060"/>
        <rFont val="Times New Roman"/>
        <family val="1"/>
      </rPr>
      <t>)  Identify two limitations of using catastrophe models in predicting future losses arising from catastrophe events.</t>
    </r>
  </si>
  <si>
    <r>
      <t>(</t>
    </r>
    <r>
      <rPr>
        <i/>
        <sz val="12"/>
        <color rgb="FF002060"/>
        <rFont val="Times New Roman"/>
        <family val="1"/>
      </rPr>
      <t>1.5 points</t>
    </r>
    <r>
      <rPr>
        <sz val="12"/>
        <color rgb="FF002060"/>
        <rFont val="Times New Roman"/>
        <family val="1"/>
      </rPr>
      <t>)</t>
    </r>
    <r>
      <rPr>
        <i/>
        <sz val="12"/>
        <color rgb="FF002060"/>
        <rFont val="Times New Roman"/>
        <family val="1"/>
      </rPr>
      <t xml:space="preserve"> </t>
    </r>
    <r>
      <rPr>
        <sz val="12"/>
        <color rgb="FF002060"/>
        <rFont val="Times New Roman"/>
        <family val="1"/>
      </rPr>
      <t xml:space="preserve"> Calculate the following:</t>
    </r>
  </si>
  <si>
    <r>
      <t>(ii)</t>
    </r>
    <r>
      <rPr>
        <sz val="7"/>
        <color theme="4" tint="-0.499984740745262"/>
        <rFont val="Times New Roman"/>
        <family val="1"/>
      </rPr>
      <t xml:space="preserve">            </t>
    </r>
    <r>
      <rPr>
        <sz val="12"/>
        <color theme="4" tint="-0.499984740745262"/>
        <rFont val="Times New Roman"/>
        <family val="1"/>
      </rPr>
      <t>Return period for U having a loss of at least 80 million</t>
    </r>
  </si>
  <si>
    <r>
      <t>(iii)</t>
    </r>
    <r>
      <rPr>
        <sz val="7"/>
        <color theme="4" tint="-0.499984740745262"/>
        <rFont val="Times New Roman"/>
        <family val="1"/>
      </rPr>
      <t xml:space="preserve">          </t>
    </r>
    <r>
      <rPr>
        <sz val="12"/>
        <color theme="4" tint="-0.499984740745262"/>
        <rFont val="Times New Roman"/>
        <family val="1"/>
      </rPr>
      <t>Tail Value at Risk (TVaR) for V having a loss of at least 90 million</t>
    </r>
  </si>
  <si>
    <t xml:space="preserve">Q Re calculates premium as the sum of the expected loss and a risk load, with a provision for expenses equal to 5% of the total premium. </t>
  </si>
  <si>
    <t>Q Re calculates the renewal risk load between U and V using the Marginal Surplus (MS) method and the following assumptions:</t>
  </si>
  <si>
    <r>
      <t>·</t>
    </r>
    <r>
      <rPr>
        <sz val="7"/>
        <color theme="4" tint="-0.499984740745262"/>
        <rFont val="Times New Roman"/>
        <family val="1"/>
      </rPr>
      <t xml:space="preserve">       </t>
    </r>
    <r>
      <rPr>
        <sz val="12"/>
        <color theme="4" tint="-0.499984740745262"/>
        <rFont val="Times New Roman"/>
        <family val="1"/>
      </rPr>
      <t>Required return on marginal surplus equals 10%</t>
    </r>
  </si>
  <si>
    <r>
      <t>·</t>
    </r>
    <r>
      <rPr>
        <sz val="7"/>
        <color theme="4" tint="-0.499984740745262"/>
        <rFont val="Times New Roman"/>
        <family val="1"/>
      </rPr>
      <t xml:space="preserve">       </t>
    </r>
    <r>
      <rPr>
        <sz val="12"/>
        <color theme="4" tint="-0.499984740745262"/>
        <rFont val="Times New Roman"/>
        <family val="1"/>
      </rPr>
      <t>Z-score multiplier equals 1.5</t>
    </r>
  </si>
  <si>
    <r>
      <t>(</t>
    </r>
    <r>
      <rPr>
        <i/>
        <sz val="12"/>
        <color rgb="FF002060"/>
        <rFont val="Times New Roman"/>
        <family val="1"/>
      </rPr>
      <t>2 points</t>
    </r>
    <r>
      <rPr>
        <sz val="12"/>
        <color rgb="FF002060"/>
        <rFont val="Times New Roman"/>
        <family val="1"/>
      </rPr>
      <t>)  Calculate the renewal premiums for U and V.</t>
    </r>
  </si>
  <si>
    <r>
      <t>(</t>
    </r>
    <r>
      <rPr>
        <i/>
        <sz val="12"/>
        <color rgb="FF002060"/>
        <rFont val="Times New Roman"/>
        <family val="1"/>
      </rPr>
      <t>1 point</t>
    </r>
    <r>
      <rPr>
        <sz val="12"/>
        <color rgb="FF002060"/>
        <rFont val="Times New Roman"/>
        <family val="1"/>
      </rPr>
      <t>)  Explain why the sum of the renewal premiums for U and V will not equal the renewal premium for U and V combined, indicating which amount would be greater than the other.</t>
    </r>
  </si>
  <si>
    <t>&gt;2025</t>
  </si>
  <si>
    <t>Year</t>
  </si>
  <si>
    <t xml:space="preserve">Accident </t>
  </si>
  <si>
    <t>Report Year (RY)</t>
  </si>
  <si>
    <t>Claims Reporting Pattern (%)</t>
  </si>
  <si>
    <t>Ultimate</t>
  </si>
  <si>
    <t>(000)</t>
  </si>
  <si>
    <t>Claims</t>
  </si>
  <si>
    <t>Exposures are assumed to remain constant while accident year claims are expected to rise 4% annually after 2025.</t>
  </si>
  <si>
    <t>(i)   Third-year claims-made policy effective January 1, 2024</t>
  </si>
  <si>
    <t>The risk intends to purchase a tail coverage policy (effective January 1, 2026) to ensure that they do not have a gap in coverage.</t>
  </si>
  <si>
    <r>
      <t>(</t>
    </r>
    <r>
      <rPr>
        <i/>
        <sz val="12"/>
        <color rgb="FF002060"/>
        <rFont val="Times New Roman"/>
        <family val="1"/>
      </rPr>
      <t>1 point</t>
    </r>
    <r>
      <rPr>
        <sz val="12"/>
        <color rgb="FF002060"/>
        <rFont val="Times New Roman"/>
        <family val="1"/>
      </rPr>
      <t xml:space="preserve">)  Calculate the expected claims for this policy. </t>
    </r>
  </si>
  <si>
    <r>
      <t>(</t>
    </r>
    <r>
      <rPr>
        <i/>
        <sz val="12"/>
        <color rgb="FF002060"/>
        <rFont val="Times New Roman"/>
        <family val="1"/>
      </rPr>
      <t>0.5 points</t>
    </r>
    <r>
      <rPr>
        <sz val="12"/>
        <color rgb="FF002060"/>
        <rFont val="Times New Roman"/>
        <family val="1"/>
      </rPr>
      <t xml:space="preserve">)  Calculate the gap in claims covered if the policy from part (b) had a retroactive date of January 1, 2024. </t>
    </r>
  </si>
  <si>
    <t>The risk has had claims-made coverage since January 1, 2021.</t>
  </si>
  <si>
    <t>(ii)  All claims-made policies from 2021 to 2025 in total</t>
  </si>
  <si>
    <t>You are given the following information:</t>
  </si>
  <si>
    <t>Policy Limits</t>
  </si>
  <si>
    <t>Claim Range</t>
  </si>
  <si>
    <t>Count in Interval</t>
  </si>
  <si>
    <t>Capped Claims</t>
  </si>
  <si>
    <t>From</t>
  </si>
  <si>
    <t>To</t>
  </si>
  <si>
    <t>Challenge 1</t>
  </si>
  <si>
    <t>Challenge 2</t>
  </si>
  <si>
    <r>
      <t>(</t>
    </r>
    <r>
      <rPr>
        <i/>
        <sz val="12"/>
        <color theme="4" tint="-0.499984740745262"/>
        <rFont val="Times New Roman"/>
        <family val="1"/>
      </rPr>
      <t>2 points</t>
    </r>
    <r>
      <rPr>
        <sz val="12"/>
        <color theme="4" tint="-0.499984740745262"/>
        <rFont val="Times New Roman"/>
        <family val="1"/>
      </rPr>
      <t>)  Calculate the limited average severity for the layer 100,000 to 300,000.</t>
    </r>
  </si>
  <si>
    <r>
      <rPr>
        <i/>
        <sz val="12"/>
        <color theme="4" tint="-0.499984740745262"/>
        <rFont val="Times New Roman"/>
        <family val="1"/>
      </rPr>
      <t xml:space="preserve">(2 points) </t>
    </r>
    <r>
      <rPr>
        <sz val="12"/>
        <color theme="4" tint="-0.499984740745262"/>
        <rFont val="Times New Roman"/>
        <family val="1"/>
      </rPr>
      <t>Calculate the increased limit factor (ILF) for a 600,000 limit, assuming the basic limit is 100,000.</t>
    </r>
  </si>
  <si>
    <t>Subject Premium</t>
  </si>
  <si>
    <t>Underlying Limit</t>
  </si>
  <si>
    <t>Policy 
Limit</t>
  </si>
  <si>
    <t>Increased limits factors (ILF) above basic limits of 1,000,000 are calculated using the following formula:</t>
  </si>
  <si>
    <t>Layer</t>
  </si>
  <si>
    <t>excess of'</t>
  </si>
  <si>
    <t>ILF = A * LN (Policy Limit) + B, where A is 0.2848 and B is -2.935.</t>
  </si>
  <si>
    <t>A</t>
  </si>
  <si>
    <t>B</t>
  </si>
  <si>
    <t>The expected loss ratio is 60%.</t>
  </si>
  <si>
    <t>You are also using an experience rating approach to calculate expected losses.  Trended losses must be capped at applicable policy limits.</t>
  </si>
  <si>
    <t>Method 1</t>
  </si>
  <si>
    <t>Method 2</t>
  </si>
  <si>
    <r>
      <t>(</t>
    </r>
    <r>
      <rPr>
        <i/>
        <sz val="12"/>
        <color theme="4" tint="-0.499984740745262"/>
        <rFont val="Times New Roman"/>
        <family val="1"/>
      </rPr>
      <t>5 points</t>
    </r>
    <r>
      <rPr>
        <sz val="12"/>
        <color theme="4" tint="-0.499984740745262"/>
        <rFont val="Times New Roman"/>
        <family val="1"/>
      </rPr>
      <t>)  Your reinsurance company is evaluating a proposed casualty per occurrence excess treaty covering the layer 3,000,000 excess of 1,000,000.  
The following information has been provided:</t>
    </r>
  </si>
  <si>
    <r>
      <t>(</t>
    </r>
    <r>
      <rPr>
        <i/>
        <sz val="12"/>
        <color theme="4" tint="-0.499984740745262"/>
        <rFont val="Times New Roman"/>
        <family val="1"/>
      </rPr>
      <t>4 points</t>
    </r>
    <r>
      <rPr>
        <sz val="12"/>
        <color theme="4" tint="-0.499984740745262"/>
        <rFont val="Times New Roman"/>
        <family val="1"/>
      </rPr>
      <t>)  Calculate the expected losses in the layer using an exposure rating approach.</t>
    </r>
  </si>
  <si>
    <r>
      <rPr>
        <i/>
        <sz val="12"/>
        <color theme="4" tint="-0.499984740745262"/>
        <rFont val="Times New Roman"/>
        <family val="1"/>
      </rPr>
      <t>(0.75 points)</t>
    </r>
    <r>
      <rPr>
        <sz val="12"/>
        <color theme="4" tint="-0.499984740745262"/>
        <rFont val="Times New Roman"/>
        <family val="1"/>
      </rPr>
      <t xml:space="preserve">  Describe two challenges in determining ILFs for high limits using empirical data.</t>
    </r>
  </si>
  <si>
    <r>
      <t>(4.75 points)</t>
    </r>
    <r>
      <rPr>
        <sz val="12"/>
        <color theme="4" tint="-0.499984740745262"/>
        <rFont val="Times New Roman"/>
        <family val="1"/>
      </rPr>
      <t xml:space="preserve"> You are conducting an increased limits analysis using censored data.</t>
    </r>
  </si>
  <si>
    <r>
      <t>(</t>
    </r>
    <r>
      <rPr>
        <i/>
        <sz val="12"/>
        <color theme="4" tint="-0.499984740745262"/>
        <rFont val="Times New Roman"/>
        <family val="1"/>
      </rPr>
      <t>1 point</t>
    </r>
    <r>
      <rPr>
        <sz val="12"/>
        <color theme="4" tint="-0.499984740745262"/>
        <rFont val="Times New Roman"/>
        <family val="1"/>
      </rPr>
      <t xml:space="preserve">)  Describe two methods for handling trend and policy limits and the underlying assumption of each method.  </t>
    </r>
  </si>
  <si>
    <r>
      <t>(</t>
    </r>
    <r>
      <rPr>
        <i/>
        <sz val="12"/>
        <color rgb="FF002060"/>
        <rFont val="Times New Roman"/>
        <family val="1"/>
      </rPr>
      <t>2.5 points</t>
    </r>
    <r>
      <rPr>
        <sz val="12"/>
        <color rgb="FF002060"/>
        <rFont val="Times New Roman"/>
        <family val="1"/>
      </rPr>
      <t>)  Calculate total claims for the following policies:</t>
    </r>
  </si>
  <si>
    <r>
      <t>(</t>
    </r>
    <r>
      <rPr>
        <i/>
        <sz val="12"/>
        <color rgb="FF002060"/>
        <rFont val="Times New Roman"/>
        <family val="1"/>
      </rPr>
      <t>4 points</t>
    </r>
    <r>
      <rPr>
        <sz val="12"/>
        <color rgb="FF002060"/>
        <rFont val="Times New Roman"/>
        <family val="1"/>
      </rPr>
      <t>)  You are provided the following claims information for a large commercial risk:</t>
    </r>
  </si>
  <si>
    <r>
      <t>(</t>
    </r>
    <r>
      <rPr>
        <i/>
        <sz val="12"/>
        <color rgb="FF002060"/>
        <rFont val="Times New Roman"/>
        <family val="1"/>
      </rPr>
      <t>6 points</t>
    </r>
    <r>
      <rPr>
        <sz val="12"/>
        <color rgb="FF002060"/>
        <rFont val="Times New Roman"/>
        <family val="1"/>
      </rPr>
      <t xml:space="preserve">)  You are given an incurred loss development triangle. The development triangle has been completed using a chain ladder approach with weighted </t>
    </r>
  </si>
  <si>
    <t>CY=calendar Year, DY =development year</t>
  </si>
  <si>
    <r>
      <t>(</t>
    </r>
    <r>
      <rPr>
        <i/>
        <sz val="12"/>
        <color rgb="FF002060"/>
        <rFont val="Times New Roman"/>
        <family val="1"/>
      </rPr>
      <t>4 points</t>
    </r>
    <r>
      <rPr>
        <sz val="12"/>
        <color rgb="FF002060"/>
        <rFont val="Times New Roman"/>
        <family val="1"/>
      </rPr>
      <t xml:space="preserve">)  Analyze the development triangle for calendar year effects using Mack's L-S triangle approach, in which development factors are classified as above the median (L), below the median (S), or at the median (*). </t>
    </r>
  </si>
  <si>
    <r>
      <t>(</t>
    </r>
    <r>
      <rPr>
        <i/>
        <sz val="12"/>
        <color rgb="FF002060"/>
        <rFont val="Times New Roman"/>
        <family val="1"/>
      </rPr>
      <t>1 point</t>
    </r>
    <r>
      <rPr>
        <sz val="12"/>
        <color rgb="FF002060"/>
        <rFont val="Times New Roman"/>
        <family val="1"/>
      </rPr>
      <t>)  Describe two potential problems with this CoV scale.</t>
    </r>
  </si>
  <si>
    <r>
      <t>(</t>
    </r>
    <r>
      <rPr>
        <i/>
        <sz val="12"/>
        <color rgb="FF002060"/>
        <rFont val="Times New Roman"/>
        <family val="1"/>
      </rPr>
      <t>5.5 points</t>
    </r>
    <r>
      <rPr>
        <sz val="12"/>
        <color rgb="FF002060"/>
        <rFont val="Times New Roman"/>
        <family val="1"/>
      </rPr>
      <t>)  SF Insurance (SFI) cedes its catastrophe claims in the layer 200 million excess 50 million to RB Re. RB Re charges SFI 15 million for this coverage.</t>
    </r>
  </si>
  <si>
    <r>
      <t>(</t>
    </r>
    <r>
      <rPr>
        <i/>
        <sz val="12"/>
        <color rgb="FF002060"/>
        <rFont val="Times New Roman"/>
        <family val="1"/>
      </rPr>
      <t>1 point</t>
    </r>
    <r>
      <rPr>
        <sz val="12"/>
        <color rgb="FF002060"/>
        <rFont val="Times New Roman"/>
        <family val="1"/>
      </rPr>
      <t>)  Explain how calendar year effects might impact a chain ladder model.</t>
    </r>
  </si>
  <si>
    <r>
      <t>(</t>
    </r>
    <r>
      <rPr>
        <i/>
        <sz val="12"/>
        <color rgb="FF002060"/>
        <rFont val="Times New Roman"/>
        <family val="1"/>
      </rPr>
      <t>1 point</t>
    </r>
    <r>
      <rPr>
        <sz val="12"/>
        <color rgb="FF002060"/>
        <rFont val="Times New Roman"/>
        <family val="1"/>
      </rPr>
      <t>)  Calculate the estimated reserve for accident year X as of 21 months, assuming no further development information is available.</t>
    </r>
  </si>
  <si>
    <r>
      <t>(</t>
    </r>
    <r>
      <rPr>
        <i/>
        <sz val="12"/>
        <color rgb="FF002060"/>
        <rFont val="Times New Roman"/>
        <family val="1"/>
      </rPr>
      <t>1 point</t>
    </r>
    <r>
      <rPr>
        <sz val="12"/>
        <color rgb="FF002060"/>
        <rFont val="Times New Roman"/>
        <family val="1"/>
      </rPr>
      <t>)  Calculate LOB1 severity relativities for each limit, at each stage of development (from one to four years), using Siewert’s formula.</t>
    </r>
  </si>
  <si>
    <r>
      <t>(</t>
    </r>
    <r>
      <rPr>
        <i/>
        <sz val="12"/>
        <color rgb="FF002060"/>
        <rFont val="Times New Roman"/>
        <family val="1"/>
      </rPr>
      <t>4.5 points</t>
    </r>
    <r>
      <rPr>
        <sz val="12"/>
        <color rgb="FF002060"/>
        <rFont val="Times New Roman"/>
        <family val="1"/>
      </rPr>
      <t>)</t>
    </r>
    <r>
      <rPr>
        <i/>
        <sz val="12"/>
        <color rgb="FF002060"/>
        <rFont val="Times New Roman"/>
        <family val="1"/>
      </rPr>
      <t xml:space="preserve"> </t>
    </r>
    <r>
      <rPr>
        <sz val="12"/>
        <color rgb="FF002060"/>
        <rFont val="Times New Roman"/>
        <family val="1"/>
      </rPr>
      <t>In “A Framework for Assessing Risk Margins” by Marshall et al. (Marshall),  hindsight analysis may be used to help select coefficients of variation (CoVs) for use in a risk margin analysis.</t>
    </r>
  </si>
  <si>
    <r>
      <t>(</t>
    </r>
    <r>
      <rPr>
        <i/>
        <sz val="12"/>
        <color rgb="FF002060"/>
        <rFont val="Times New Roman"/>
        <family val="1"/>
      </rPr>
      <t>1 point</t>
    </r>
    <r>
      <rPr>
        <sz val="12"/>
        <color rgb="FF002060"/>
        <rFont val="Times New Roman"/>
        <family val="1"/>
      </rPr>
      <t>)  Describe how a mechanical hindsight analysis could be used to assess each of the following:</t>
    </r>
  </si>
  <si>
    <t xml:space="preserve">Marshall mentioned the use of external benchmarking in the selection of an insurer’s coefficients of variation (CoVs) and/or risk margins. </t>
  </si>
  <si>
    <r>
      <t>(</t>
    </r>
    <r>
      <rPr>
        <i/>
        <sz val="12"/>
        <color rgb="FF002060"/>
        <rFont val="Times New Roman"/>
        <family val="1"/>
      </rPr>
      <t>1 point</t>
    </r>
    <r>
      <rPr>
        <sz val="12"/>
        <color rgb="FF002060"/>
        <rFont val="Times New Roman"/>
        <family val="1"/>
      </rPr>
      <t xml:space="preserve">) Discuss the usefulness and limitations of external benchmarking. </t>
    </r>
  </si>
  <si>
    <t>IND:</t>
  </si>
  <si>
    <t>ISR:</t>
  </si>
  <si>
    <t>ESR:</t>
  </si>
  <si>
    <r>
      <t>(</t>
    </r>
    <r>
      <rPr>
        <i/>
        <sz val="12"/>
        <color rgb="FF002060"/>
        <rFont val="Times New Roman"/>
        <family val="1"/>
      </rPr>
      <t>1.5 points</t>
    </r>
    <r>
      <rPr>
        <sz val="12"/>
        <color rgb="FF002060"/>
        <rFont val="Times New Roman"/>
        <family val="1"/>
      </rPr>
      <t>) Calculate actual minus expected claims paid for the period January 1, 2026 to March 15, 2026, for each accident year from 2019 to 2025.</t>
    </r>
  </si>
  <si>
    <t>(ii)  Potential reasons for these anomalies</t>
  </si>
  <si>
    <t>(iii)  Mature claims made policy effective January 1, 2026</t>
  </si>
  <si>
    <t>Beginning January 1, 2026, the risk purchases annual occurrence policies instead of claims made policies.</t>
  </si>
  <si>
    <r>
      <t>(i)</t>
    </r>
    <r>
      <rPr>
        <sz val="7"/>
        <color theme="4" tint="-0.499984740745262"/>
        <rFont val="Times New Roman"/>
        <family val="1"/>
      </rPr>
      <t xml:space="preserve">              </t>
    </r>
    <r>
      <rPr>
        <sz val="12"/>
        <color theme="4" tint="-0.499984740745262"/>
        <rFont val="Times New Roman"/>
        <family val="1"/>
      </rPr>
      <t>Occurrence exceedance probabilities (OEP) for each event</t>
    </r>
  </si>
  <si>
    <t>required return on marginal surplus</t>
  </si>
  <si>
    <t>z-score</t>
  </si>
  <si>
    <r>
      <t>(</t>
    </r>
    <r>
      <rPr>
        <i/>
        <sz val="12"/>
        <color rgb="FF002060"/>
        <rFont val="Times New Roman"/>
        <family val="1"/>
      </rPr>
      <t>1 point</t>
    </r>
    <r>
      <rPr>
        <sz val="12"/>
        <color rgb="FF002060"/>
        <rFont val="Times New Roman"/>
        <family val="1"/>
      </rPr>
      <t>) Identify one advantage and one disadvantage from using a GLM instead of the minimum bias method for classification ratemaking.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</si>
</sst>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
    <numFmt numFmtId="165" formatCode="0.000"/>
    <numFmt numFmtId="166" formatCode="_(* #,##0.000_);_(* \(#,##0.000\);_(* &quot;-&quot;??_);_(@_)"/>
    <numFmt numFmtId="167" formatCode="0.00000"/>
    <numFmt numFmtId="168" formatCode="_(* #,##0_);_(* \(#,##0\);_(* &quot;-&quot;??_);_(@_)"/>
    <numFmt numFmtId="169" formatCode="_(* #,##0.0000_);_(* \(#,##0.0000\);_(* &quot;-&quot;??_);_(@_)"/>
    <numFmt numFmtId="170" formatCode="_(* #,##0.00000_);_(* \(#,##0.00000\);_(* &quot;-&quot;??_);_(@_)"/>
    <numFmt numFmtId="171" formatCode="_ * #,##0.00_ ;_ * \-#,##0.00_ ;_ * &quot;-&quot;??_ ;_ @_ "/>
    <numFmt numFmtId="172" formatCode="_-* #,##0.00_-;\-* #,##0.00_-;_-* &quot;-&quot;??_-;_-@_-"/>
    <numFmt numFmtId="173" formatCode="_(* #,##0.0000_);_(* \(#,##0.0000\);_(* &quot;-&quot;????_);_(@_)"/>
    <numFmt numFmtId="174" formatCode="0.0000"/>
    <numFmt numFmtId="175" formatCode="#,##0.0"/>
    <numFmt numFmtId="176" formatCode="_(* #,##0.0_);_(* \(#,##0.0\);_(* &quot;-&quot;??_);_(@_)"/>
  </numFmts>
  <fonts count="60">
    <font>
      <sz val="11"/>
      <color theme="1"/>
      <name val="Calibri"/>
      <family val="2"/>
      <scheme val="minor"/>
    </font>
    <font>
      <sz val="11"/>
      <color theme="1"/>
      <name val="Calibri"/>
      <family val="2"/>
      <scheme val="minor"/>
    </font>
    <font>
      <sz val="12"/>
      <color theme="1"/>
      <name val="Times New Roman"/>
      <family val="1"/>
    </font>
    <font>
      <sz val="12"/>
      <color theme="8" tint="-0.499984740745262"/>
      <name val="Times New Roman"/>
      <family val="1"/>
    </font>
    <font>
      <sz val="8"/>
      <name val="Calibri"/>
      <family val="2"/>
      <scheme val="minor"/>
    </font>
    <font>
      <sz val="12"/>
      <name val="Times New Roman"/>
      <family val="1"/>
    </font>
    <font>
      <b/>
      <sz val="12"/>
      <color theme="1"/>
      <name val="Times New Roman"/>
      <family val="1"/>
    </font>
    <font>
      <sz val="12"/>
      <color rgb="FF002060"/>
      <name val="Times New Roman"/>
      <family val="1"/>
    </font>
    <font>
      <i/>
      <sz val="12"/>
      <color rgb="FF002060"/>
      <name val="Times New Roman"/>
      <family val="1"/>
    </font>
    <font>
      <b/>
      <sz val="12"/>
      <color rgb="FF002060"/>
      <name val="Times New Roman"/>
      <family val="1"/>
    </font>
    <font>
      <b/>
      <i/>
      <sz val="12"/>
      <color rgb="FF002060"/>
      <name val="Times New Roman"/>
      <family val="1"/>
    </font>
    <font>
      <sz val="11"/>
      <color theme="4" tint="-0.499984740745262"/>
      <name val="Times New Roman"/>
      <family val="1"/>
    </font>
    <font>
      <b/>
      <sz val="12"/>
      <color theme="4" tint="-0.499984740745262"/>
      <name val="Times New Roman"/>
      <family val="1"/>
    </font>
    <font>
      <sz val="12"/>
      <color theme="4" tint="-0.499984740745262"/>
      <name val="Times New Roman"/>
      <family val="1"/>
    </font>
    <font>
      <b/>
      <sz val="11"/>
      <color theme="4" tint="-0.499984740745262"/>
      <name val="Times New Roman"/>
      <family val="1"/>
    </font>
    <font>
      <i/>
      <sz val="12"/>
      <name val="Times New Roman"/>
      <family val="1"/>
    </font>
    <font>
      <sz val="11"/>
      <color theme="1"/>
      <name val="Times New Roman"/>
      <family val="1"/>
    </font>
    <font>
      <b/>
      <i/>
      <sz val="12"/>
      <name val="Times New Roman"/>
      <family val="1"/>
    </font>
    <font>
      <b/>
      <sz val="12"/>
      <name val="Times New Roman"/>
      <family val="1"/>
    </font>
    <font>
      <b/>
      <sz val="11"/>
      <color theme="1"/>
      <name val="Times New Roman"/>
      <family val="1"/>
    </font>
    <font>
      <b/>
      <i/>
      <sz val="12"/>
      <color theme="4" tint="-0.499984740745262"/>
      <name val="Times New Roman"/>
      <family val="1"/>
    </font>
    <font>
      <sz val="11"/>
      <color theme="1"/>
      <name val="Calibri"/>
      <family val="2"/>
      <charset val="134"/>
      <scheme val="minor"/>
    </font>
    <font>
      <sz val="11"/>
      <name val="Times New Roman"/>
      <family val="1"/>
    </font>
    <font>
      <sz val="11"/>
      <color rgb="FFFF0000"/>
      <name val="Times New Roman"/>
      <family val="1"/>
    </font>
    <font>
      <u/>
      <sz val="11"/>
      <color theme="4" tint="-0.499984740745262"/>
      <name val="Times New Roman"/>
      <family val="1"/>
    </font>
    <font>
      <b/>
      <sz val="14"/>
      <color rgb="FF002060"/>
      <name val="Times New Roman"/>
      <family val="1"/>
    </font>
    <font>
      <sz val="11"/>
      <color rgb="FF002060"/>
      <name val="Calibri"/>
      <family val="2"/>
      <scheme val="minor"/>
    </font>
    <font>
      <sz val="12"/>
      <color rgb="FF002060"/>
      <name val="Symbol"/>
      <family val="1"/>
      <charset val="2"/>
    </font>
    <font>
      <sz val="7"/>
      <color rgb="FF002060"/>
      <name val="Times New Roman"/>
      <family val="1"/>
    </font>
    <font>
      <sz val="11"/>
      <color rgb="FF002060"/>
      <name val="Times New Roman"/>
      <family val="1"/>
    </font>
    <font>
      <i/>
      <sz val="12"/>
      <color theme="4" tint="-0.499984740745262"/>
      <name val="Times New Roman"/>
      <family val="1"/>
    </font>
    <font>
      <sz val="11"/>
      <color theme="8" tint="-0.499984740745262"/>
      <name val="Times New Roman"/>
      <family val="1"/>
    </font>
    <font>
      <b/>
      <vertAlign val="subscript"/>
      <sz val="11"/>
      <color theme="4" tint="-0.499984740745262"/>
      <name val="Times New Roman"/>
      <family val="1"/>
    </font>
    <font>
      <sz val="12"/>
      <color theme="4" tint="-0.499984740745262"/>
      <name val="Symbol"/>
      <family val="1"/>
      <charset val="2"/>
    </font>
    <font>
      <sz val="7"/>
      <color theme="4" tint="-0.499984740745262"/>
      <name val="Times New Roman"/>
      <family val="1"/>
    </font>
    <font>
      <sz val="12"/>
      <color theme="4" tint="-0.499984740745262"/>
      <name val="Times New Roman"/>
      <family val="1"/>
      <charset val="2"/>
    </font>
    <font>
      <i/>
      <sz val="12"/>
      <color theme="4" tint="-0.499984740745262"/>
      <name val="Symbol"/>
      <family val="1"/>
      <charset val="2"/>
    </font>
    <font>
      <i/>
      <vertAlign val="superscript"/>
      <sz val="12"/>
      <color rgb="FF002060"/>
      <name val="Symbol"/>
      <family val="1"/>
      <charset val="2"/>
    </font>
    <font>
      <i/>
      <sz val="12"/>
      <color rgb="FF002060"/>
      <name val="Symbol"/>
      <family val="1"/>
      <charset val="2"/>
    </font>
    <font>
      <b/>
      <i/>
      <sz val="11"/>
      <color theme="4" tint="-0.499984740745262"/>
      <name val="Times New Roman"/>
      <family val="1"/>
    </font>
    <font>
      <b/>
      <i/>
      <vertAlign val="superscript"/>
      <sz val="11"/>
      <color theme="4" tint="-0.499984740745262"/>
      <name val="Times New Roman"/>
      <family val="1"/>
    </font>
    <font>
      <b/>
      <sz val="11"/>
      <color rgb="FF002060"/>
      <name val="Times New Roman"/>
      <family val="1"/>
    </font>
    <font>
      <sz val="11"/>
      <color rgb="FF000000"/>
      <name val="Times New Roman"/>
      <family val="1"/>
    </font>
    <font>
      <i/>
      <sz val="11"/>
      <color rgb="FF000000"/>
      <name val="Times New Roman"/>
      <family val="1"/>
    </font>
    <font>
      <sz val="10"/>
      <color theme="1"/>
      <name val="Times New Roman"/>
      <family val="1"/>
    </font>
    <font>
      <b/>
      <i/>
      <sz val="12"/>
      <color rgb="FF002060"/>
      <name val="Symbol"/>
      <family val="1"/>
      <charset val="2"/>
    </font>
    <font>
      <i/>
      <vertAlign val="subscript"/>
      <sz val="12"/>
      <color theme="4" tint="-0.499984740745262"/>
      <name val="Times New Roman"/>
      <family val="1"/>
    </font>
    <font>
      <b/>
      <i/>
      <sz val="12"/>
      <color theme="4" tint="-0.499984740745262"/>
      <name val="Symbol"/>
      <family val="1"/>
      <charset val="2"/>
    </font>
    <font>
      <vertAlign val="superscript"/>
      <sz val="12"/>
      <color theme="4" tint="-0.499984740745262"/>
      <name val="Times New Roman"/>
      <family val="1"/>
    </font>
    <font>
      <i/>
      <sz val="12"/>
      <color theme="1"/>
      <name val="Times New Roman"/>
      <family val="1"/>
    </font>
    <font>
      <b/>
      <sz val="11"/>
      <color theme="1"/>
      <name val="Calibri"/>
      <family val="2"/>
      <scheme val="minor"/>
    </font>
    <font>
      <b/>
      <i/>
      <sz val="12"/>
      <color theme="8" tint="-0.499984740745262"/>
      <name val="Times New Roman"/>
      <family val="1"/>
    </font>
    <font>
      <i/>
      <sz val="12"/>
      <color theme="8" tint="-0.499984740745262"/>
      <name val="Times New Roman"/>
      <family val="1"/>
    </font>
    <font>
      <sz val="11"/>
      <color theme="8" tint="-0.499984740745262"/>
      <name val="Calibri"/>
      <family val="2"/>
      <scheme val="minor"/>
    </font>
    <font>
      <sz val="11"/>
      <color rgb="FF7030A0"/>
      <name val="Calibri"/>
      <family val="2"/>
      <scheme val="minor"/>
    </font>
    <font>
      <b/>
      <sz val="14"/>
      <color theme="4" tint="-0.499984740745262"/>
      <name val="Times New Roman"/>
      <family val="1"/>
    </font>
    <font>
      <sz val="11"/>
      <color theme="4" tint="-0.499984740745262"/>
      <name val="Calibri"/>
      <family val="2"/>
      <scheme val="minor"/>
    </font>
    <font>
      <i/>
      <sz val="11"/>
      <color rgb="FF0070C0"/>
      <name val="Calibri"/>
      <family val="2"/>
      <scheme val="minor"/>
    </font>
    <font>
      <b/>
      <i/>
      <sz val="11"/>
      <color rgb="FF4F6228"/>
      <name val="Times New Roman"/>
      <family val="1"/>
    </font>
    <font>
      <sz val="11"/>
      <color rgb="FF4F6228"/>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lignment vertical="center"/>
    </xf>
    <xf numFmtId="171" fontId="21" fillId="0" borderId="0" applyFont="0" applyFill="0" applyBorder="0" applyAlignment="0" applyProtection="0">
      <alignment vertical="center"/>
    </xf>
    <xf numFmtId="9" fontId="21" fillId="0" borderId="0" applyFont="0" applyFill="0" applyBorder="0" applyAlignment="0" applyProtection="0">
      <alignment vertical="center"/>
    </xf>
    <xf numFmtId="172" fontId="1" fillId="0" borderId="0" applyFont="0" applyFill="0" applyBorder="0" applyAlignment="0" applyProtection="0"/>
  </cellStyleXfs>
  <cellXfs count="290">
    <xf numFmtId="0" fontId="0" fillId="0" borderId="0" xfId="0"/>
    <xf numFmtId="0" fontId="2" fillId="0" borderId="0" xfId="0" applyFont="1"/>
    <xf numFmtId="0" fontId="3" fillId="0" borderId="0" xfId="0" applyFont="1"/>
    <xf numFmtId="0" fontId="2" fillId="2" borderId="0" xfId="0" applyFont="1" applyFill="1"/>
    <xf numFmtId="0" fontId="5" fillId="0" borderId="0" xfId="0" applyFont="1"/>
    <xf numFmtId="0" fontId="7" fillId="2" borderId="0" xfId="0" applyFont="1" applyFill="1"/>
    <xf numFmtId="0" fontId="7" fillId="0" borderId="0" xfId="0" applyFont="1"/>
    <xf numFmtId="0" fontId="7" fillId="2" borderId="0" xfId="0" applyFont="1" applyFill="1" applyAlignment="1">
      <alignment vertical="center"/>
    </xf>
    <xf numFmtId="0" fontId="7" fillId="2" borderId="0" xfId="0" applyFont="1" applyFill="1" applyAlignment="1">
      <alignment horizontal="left" vertical="center"/>
    </xf>
    <xf numFmtId="0" fontId="10" fillId="2" borderId="0" xfId="0" applyFont="1" applyFill="1"/>
    <xf numFmtId="0" fontId="8" fillId="2" borderId="0" xfId="0" applyFont="1" applyFill="1"/>
    <xf numFmtId="0" fontId="7" fillId="3" borderId="0" xfId="0" applyFont="1" applyFill="1"/>
    <xf numFmtId="0" fontId="7" fillId="2" borderId="0" xfId="0" applyFont="1" applyFill="1" applyAlignment="1">
      <alignment horizontal="left" vertical="center" wrapText="1"/>
    </xf>
    <xf numFmtId="0" fontId="7" fillId="2" borderId="0" xfId="0" applyFont="1" applyFill="1" applyAlignment="1">
      <alignment horizontal="center"/>
    </xf>
    <xf numFmtId="164" fontId="2" fillId="0" borderId="0" xfId="2" applyNumberFormat="1" applyFont="1"/>
    <xf numFmtId="0" fontId="7" fillId="2" borderId="0" xfId="0" applyFont="1" applyFill="1" applyAlignment="1">
      <alignment horizontal="left" vertical="top" wrapText="1"/>
    </xf>
    <xf numFmtId="0" fontId="15" fillId="0" borderId="0" xfId="0" applyFont="1"/>
    <xf numFmtId="0" fontId="5" fillId="2" borderId="0" xfId="0" applyFont="1" applyFill="1"/>
    <xf numFmtId="0" fontId="13" fillId="2" borderId="0" xfId="0" applyFont="1" applyFill="1"/>
    <xf numFmtId="0" fontId="5" fillId="0" borderId="0" xfId="0" applyFont="1" applyAlignment="1">
      <alignment horizontal="center"/>
    </xf>
    <xf numFmtId="0" fontId="7" fillId="2" borderId="0" xfId="0" applyFont="1" applyFill="1" applyAlignment="1">
      <alignment vertical="top" wrapText="1"/>
    </xf>
    <xf numFmtId="0" fontId="5" fillId="0" borderId="0" xfId="0" applyFont="1" applyAlignment="1">
      <alignment horizontal="left" vertical="top"/>
    </xf>
    <xf numFmtId="0" fontId="5" fillId="2" borderId="0" xfId="0" applyFont="1" applyFill="1" applyAlignment="1">
      <alignment horizontal="left" vertical="top"/>
    </xf>
    <xf numFmtId="0" fontId="5" fillId="0" borderId="0" xfId="0" applyFont="1" applyAlignment="1">
      <alignment vertical="top"/>
    </xf>
    <xf numFmtId="168" fontId="5" fillId="0" borderId="0" xfId="1" applyNumberFormat="1" applyFont="1" applyFill="1" applyBorder="1"/>
    <xf numFmtId="0" fontId="17" fillId="0" borderId="0" xfId="0" applyFont="1"/>
    <xf numFmtId="166" fontId="5" fillId="0" borderId="0" xfId="0" applyNumberFormat="1" applyFont="1"/>
    <xf numFmtId="168" fontId="18" fillId="0" borderId="0" xfId="0" applyNumberFormat="1" applyFont="1"/>
    <xf numFmtId="168" fontId="5" fillId="0" borderId="0" xfId="1" applyNumberFormat="1" applyFont="1" applyFill="1"/>
    <xf numFmtId="168" fontId="5" fillId="0" borderId="0" xfId="0" applyNumberFormat="1" applyFont="1"/>
    <xf numFmtId="0" fontId="5" fillId="0" borderId="0" xfId="0" applyFont="1" applyAlignment="1">
      <alignment horizontal="left" indent="4"/>
    </xf>
    <xf numFmtId="9" fontId="5" fillId="0" borderId="0" xfId="0" applyNumberFormat="1" applyFont="1" applyAlignment="1">
      <alignment horizontal="center"/>
    </xf>
    <xf numFmtId="0" fontId="22" fillId="0" borderId="0" xfId="0" applyFont="1"/>
    <xf numFmtId="0" fontId="6" fillId="0" borderId="0" xfId="0" applyFont="1"/>
    <xf numFmtId="0" fontId="10" fillId="0" borderId="0" xfId="0" applyFont="1"/>
    <xf numFmtId="0" fontId="16" fillId="0" borderId="0" xfId="0" applyFont="1"/>
    <xf numFmtId="0" fontId="7" fillId="2" borderId="0" xfId="0" applyFont="1" applyFill="1" applyAlignment="1">
      <alignment horizontal="left" wrapText="1"/>
    </xf>
    <xf numFmtId="0" fontId="5" fillId="0" borderId="0" xfId="0" applyFont="1" applyAlignment="1">
      <alignment horizontal="left" vertical="top" wrapText="1"/>
    </xf>
    <xf numFmtId="0" fontId="16" fillId="0" borderId="0" xfId="0" applyFont="1" applyAlignment="1">
      <alignment horizontal="center"/>
    </xf>
    <xf numFmtId="0" fontId="14" fillId="0" borderId="0" xfId="0" applyFont="1"/>
    <xf numFmtId="0" fontId="11" fillId="0" borderId="0" xfId="0" applyFont="1"/>
    <xf numFmtId="0" fontId="11" fillId="0" borderId="0" xfId="0" applyFont="1" applyAlignment="1">
      <alignment horizontal="center"/>
    </xf>
    <xf numFmtId="0" fontId="5" fillId="0" borderId="0" xfId="0" applyFont="1" applyAlignment="1">
      <alignment horizontal="right"/>
    </xf>
    <xf numFmtId="170" fontId="11" fillId="0" borderId="0" xfId="1" applyNumberFormat="1" applyFont="1"/>
    <xf numFmtId="0" fontId="7" fillId="2" borderId="0" xfId="0" applyFont="1" applyFill="1" applyAlignment="1">
      <alignment horizontal="left"/>
    </xf>
    <xf numFmtId="0" fontId="5" fillId="0" borderId="0" xfId="0" applyFont="1" applyAlignment="1">
      <alignment horizontal="left"/>
    </xf>
    <xf numFmtId="0" fontId="22" fillId="0" borderId="0" xfId="0" applyFont="1" applyAlignment="1">
      <alignment horizontal="right" vertical="top" wrapText="1"/>
    </xf>
    <xf numFmtId="0" fontId="25" fillId="3" borderId="0" xfId="0" applyFont="1" applyFill="1"/>
    <xf numFmtId="0" fontId="26" fillId="2" borderId="0" xfId="0" applyFont="1" applyFill="1"/>
    <xf numFmtId="0" fontId="27" fillId="2" borderId="0" xfId="0" applyFont="1" applyFill="1" applyAlignment="1">
      <alignment horizontal="left" vertical="center" indent="2"/>
    </xf>
    <xf numFmtId="0" fontId="7" fillId="2" borderId="0" xfId="0" applyFont="1" applyFill="1" applyAlignment="1">
      <alignment vertical="top"/>
    </xf>
    <xf numFmtId="0" fontId="7" fillId="2" borderId="0" xfId="0" applyFont="1" applyFill="1" applyAlignment="1">
      <alignment horizontal="left" indent="5"/>
    </xf>
    <xf numFmtId="0" fontId="7" fillId="2" borderId="0" xfId="0" applyFont="1" applyFill="1" applyAlignment="1">
      <alignment horizontal="left" vertical="top"/>
    </xf>
    <xf numFmtId="0" fontId="25" fillId="2" borderId="0" xfId="0" applyFont="1" applyFill="1"/>
    <xf numFmtId="0" fontId="7" fillId="2" borderId="0" xfId="0" applyFont="1" applyFill="1" applyAlignment="1">
      <alignment vertical="center" wrapText="1"/>
    </xf>
    <xf numFmtId="166" fontId="7" fillId="2" borderId="1" xfId="1" applyNumberFormat="1" applyFont="1" applyFill="1" applyBorder="1" applyAlignment="1">
      <alignment horizontal="center" vertical="center"/>
    </xf>
    <xf numFmtId="0" fontId="7" fillId="2" borderId="0" xfId="0" applyFont="1" applyFill="1" applyAlignment="1">
      <alignment horizontal="center" vertical="center" wrapText="1"/>
    </xf>
    <xf numFmtId="166" fontId="7" fillId="2" borderId="0" xfId="1" applyNumberFormat="1" applyFont="1" applyFill="1" applyBorder="1" applyAlignment="1">
      <alignment horizontal="center" vertical="center"/>
    </xf>
    <xf numFmtId="168" fontId="7" fillId="2" borderId="0" xfId="1" applyNumberFormat="1" applyFont="1" applyFill="1"/>
    <xf numFmtId="168" fontId="7" fillId="2" borderId="0" xfId="0" applyNumberFormat="1" applyFont="1" applyFill="1"/>
    <xf numFmtId="0" fontId="9" fillId="2" borderId="1" xfId="0" applyFont="1" applyFill="1" applyBorder="1" applyAlignment="1">
      <alignment horizontal="center" wrapText="1"/>
    </xf>
    <xf numFmtId="0" fontId="7" fillId="2" borderId="0" xfId="0" applyFont="1" applyFill="1" applyAlignment="1">
      <alignment horizontal="center" vertical="center"/>
    </xf>
    <xf numFmtId="0" fontId="29" fillId="2" borderId="0" xfId="0" applyFont="1" applyFill="1"/>
    <xf numFmtId="0" fontId="7" fillId="2" borderId="0" xfId="0" applyFont="1" applyFill="1" applyAlignment="1">
      <alignment horizontal="left" vertical="center" indent="4"/>
    </xf>
    <xf numFmtId="0" fontId="27" fillId="2" borderId="0" xfId="0" applyFont="1" applyFill="1" applyAlignment="1">
      <alignment horizontal="left" vertical="center" indent="4"/>
    </xf>
    <xf numFmtId="0" fontId="9" fillId="3" borderId="0" xfId="0" applyFont="1" applyFill="1"/>
    <xf numFmtId="0" fontId="7" fillId="2" borderId="1" xfId="0" applyFont="1" applyFill="1" applyBorder="1" applyAlignment="1">
      <alignment horizontal="center" vertical="center" wrapText="1"/>
    </xf>
    <xf numFmtId="0" fontId="9" fillId="2" borderId="0" xfId="0" applyFont="1" applyFill="1"/>
    <xf numFmtId="0" fontId="7" fillId="2" borderId="1" xfId="0" applyFont="1" applyFill="1" applyBorder="1" applyAlignment="1">
      <alignment horizontal="center"/>
    </xf>
    <xf numFmtId="3" fontId="7" fillId="2" borderId="0" xfId="0" applyNumberFormat="1" applyFont="1" applyFill="1" applyAlignment="1">
      <alignment horizontal="left" indent="5"/>
    </xf>
    <xf numFmtId="0" fontId="16" fillId="0" borderId="0" xfId="0" quotePrefix="1" applyFont="1" applyAlignment="1">
      <alignment horizontal="center"/>
    </xf>
    <xf numFmtId="0" fontId="19" fillId="0" borderId="0" xfId="0" applyFont="1"/>
    <xf numFmtId="0" fontId="14" fillId="4" borderId="7" xfId="0" applyFont="1" applyFill="1" applyBorder="1"/>
    <xf numFmtId="0" fontId="14" fillId="4" borderId="8" xfId="0" applyFont="1" applyFill="1" applyBorder="1"/>
    <xf numFmtId="0" fontId="11" fillId="4" borderId="8" xfId="0" applyFont="1" applyFill="1" applyBorder="1"/>
    <xf numFmtId="0" fontId="11" fillId="4" borderId="9" xfId="0" applyFont="1" applyFill="1" applyBorder="1"/>
    <xf numFmtId="0" fontId="11" fillId="4" borderId="10" xfId="0" applyFont="1" applyFill="1" applyBorder="1"/>
    <xf numFmtId="0" fontId="11" fillId="4" borderId="0" xfId="0" applyFont="1" applyFill="1"/>
    <xf numFmtId="0" fontId="11" fillId="4" borderId="0" xfId="0" applyFont="1" applyFill="1" applyAlignment="1">
      <alignment horizontal="center"/>
    </xf>
    <xf numFmtId="0" fontId="11" fillId="4" borderId="11" xfId="0" applyFont="1" applyFill="1" applyBorder="1"/>
    <xf numFmtId="0" fontId="11" fillId="4" borderId="10" xfId="0" applyFont="1" applyFill="1" applyBorder="1" applyAlignment="1">
      <alignment horizontal="center"/>
    </xf>
    <xf numFmtId="0" fontId="24" fillId="4" borderId="0" xfId="0" applyFont="1" applyFill="1" applyAlignment="1">
      <alignment horizontal="center"/>
    </xf>
    <xf numFmtId="0" fontId="11" fillId="4" borderId="11" xfId="0" applyFont="1" applyFill="1" applyBorder="1" applyAlignment="1">
      <alignment horizontal="center"/>
    </xf>
    <xf numFmtId="168" fontId="11" fillId="4" borderId="0" xfId="1" applyNumberFormat="1" applyFont="1" applyFill="1" applyBorder="1"/>
    <xf numFmtId="168" fontId="11" fillId="4" borderId="11" xfId="1" applyNumberFormat="1" applyFont="1" applyFill="1" applyBorder="1"/>
    <xf numFmtId="168" fontId="23" fillId="4" borderId="11" xfId="1" applyNumberFormat="1" applyFont="1" applyFill="1" applyBorder="1"/>
    <xf numFmtId="168" fontId="23" fillId="4" borderId="0" xfId="1" applyNumberFormat="1" applyFont="1" applyFill="1" applyBorder="1"/>
    <xf numFmtId="168" fontId="31" fillId="4" borderId="0" xfId="1" applyNumberFormat="1" applyFont="1" applyFill="1" applyBorder="1"/>
    <xf numFmtId="0" fontId="14" fillId="4" borderId="10" xfId="0" applyFont="1" applyFill="1" applyBorder="1"/>
    <xf numFmtId="169" fontId="23" fillId="4" borderId="0" xfId="1" applyNumberFormat="1" applyFont="1" applyFill="1" applyBorder="1"/>
    <xf numFmtId="0" fontId="11" fillId="4" borderId="12" xfId="0" applyFont="1" applyFill="1" applyBorder="1" applyAlignment="1">
      <alignment horizontal="left"/>
    </xf>
    <xf numFmtId="0" fontId="16" fillId="4" borderId="13" xfId="0" applyFont="1" applyFill="1" applyBorder="1"/>
    <xf numFmtId="169" fontId="23" fillId="4" borderId="13" xfId="1" applyNumberFormat="1" applyFont="1" applyFill="1" applyBorder="1"/>
    <xf numFmtId="0" fontId="16" fillId="4" borderId="14" xfId="0" applyFont="1" applyFill="1" applyBorder="1"/>
    <xf numFmtId="0" fontId="8" fillId="4" borderId="0" xfId="0" applyFont="1" applyFill="1" applyAlignment="1">
      <alignment vertical="center"/>
    </xf>
    <xf numFmtId="0" fontId="26" fillId="4" borderId="0" xfId="0" applyFont="1" applyFill="1"/>
    <xf numFmtId="0" fontId="7" fillId="4" borderId="0" xfId="0" applyFont="1" applyFill="1"/>
    <xf numFmtId="0" fontId="7" fillId="4" borderId="0" xfId="0" applyFont="1" applyFill="1" applyAlignment="1">
      <alignment horizontal="left" vertical="top" wrapText="1"/>
    </xf>
    <xf numFmtId="169" fontId="0" fillId="0" borderId="0" xfId="0" applyNumberFormat="1"/>
    <xf numFmtId="0" fontId="0" fillId="0" borderId="0" xfId="0" applyAlignment="1">
      <alignment horizontal="right"/>
    </xf>
    <xf numFmtId="173" fontId="16" fillId="0" borderId="0" xfId="0" applyNumberFormat="1" applyFont="1"/>
    <xf numFmtId="0" fontId="16" fillId="0" borderId="0" xfId="0" applyFont="1" applyAlignment="1">
      <alignment horizontal="left"/>
    </xf>
    <xf numFmtId="169" fontId="16" fillId="0" borderId="0" xfId="0" applyNumberFormat="1" applyFont="1"/>
    <xf numFmtId="0" fontId="16" fillId="0" borderId="1" xfId="0" applyFont="1" applyBorder="1" applyAlignment="1">
      <alignment horizontal="center"/>
    </xf>
    <xf numFmtId="0" fontId="16" fillId="2" borderId="1" xfId="0" applyFont="1" applyFill="1" applyBorder="1" applyAlignment="1">
      <alignment horizontal="center"/>
    </xf>
    <xf numFmtId="166" fontId="16" fillId="2" borderId="1" xfId="0" applyNumberFormat="1" applyFont="1" applyFill="1" applyBorder="1" applyAlignment="1">
      <alignment horizontal="center"/>
    </xf>
    <xf numFmtId="0" fontId="16" fillId="2" borderId="2" xfId="0" applyFont="1" applyFill="1" applyBorder="1"/>
    <xf numFmtId="0" fontId="16" fillId="2" borderId="3" xfId="0" applyFont="1" applyFill="1" applyBorder="1"/>
    <xf numFmtId="0" fontId="16" fillId="2" borderId="3" xfId="0" applyFont="1" applyFill="1" applyBorder="1" applyAlignment="1">
      <alignment horizontal="center"/>
    </xf>
    <xf numFmtId="0" fontId="16" fillId="2" borderId="4" xfId="0" applyFont="1" applyFill="1" applyBorder="1"/>
    <xf numFmtId="0" fontId="10" fillId="5" borderId="0" xfId="0" applyFont="1" applyFill="1"/>
    <xf numFmtId="0" fontId="8" fillId="5" borderId="0" xfId="0" applyFont="1" applyFill="1"/>
    <xf numFmtId="169" fontId="16" fillId="5" borderId="1" xfId="1" applyNumberFormat="1" applyFont="1" applyFill="1" applyBorder="1" applyAlignment="1">
      <alignment horizontal="center"/>
    </xf>
    <xf numFmtId="0" fontId="16" fillId="5" borderId="1" xfId="0" applyFont="1" applyFill="1" applyBorder="1" applyAlignment="1">
      <alignment horizontal="center"/>
    </xf>
    <xf numFmtId="43" fontId="2" fillId="0" borderId="0" xfId="0" applyNumberFormat="1" applyFont="1"/>
    <xf numFmtId="0" fontId="19" fillId="2" borderId="1" xfId="0" applyFont="1" applyFill="1" applyBorder="1"/>
    <xf numFmtId="166" fontId="16" fillId="0" borderId="1" xfId="1" applyNumberFormat="1" applyFont="1" applyFill="1" applyBorder="1" applyAlignment="1">
      <alignment horizontal="center"/>
    </xf>
    <xf numFmtId="166" fontId="16" fillId="2" borderId="1" xfId="1" applyNumberFormat="1" applyFont="1" applyFill="1" applyBorder="1" applyAlignment="1">
      <alignment horizontal="center"/>
    </xf>
    <xf numFmtId="174" fontId="16" fillId="5" borderId="1" xfId="0" applyNumberFormat="1" applyFont="1" applyFill="1" applyBorder="1" applyAlignment="1">
      <alignment horizontal="center"/>
    </xf>
    <xf numFmtId="0" fontId="33" fillId="2" borderId="0" xfId="0" applyFont="1" applyFill="1" applyAlignment="1">
      <alignment horizontal="left" vertical="center" indent="5"/>
    </xf>
    <xf numFmtId="0" fontId="35" fillId="2" borderId="0" xfId="0" applyFont="1" applyFill="1" applyAlignment="1">
      <alignment horizontal="left" vertical="center" wrapText="1"/>
    </xf>
    <xf numFmtId="0" fontId="35" fillId="2" borderId="0" xfId="0" applyFont="1" applyFill="1" applyAlignment="1">
      <alignment vertical="top"/>
    </xf>
    <xf numFmtId="0" fontId="7" fillId="2" borderId="1" xfId="0" applyFont="1" applyFill="1" applyBorder="1" applyAlignment="1">
      <alignment horizontal="right" vertical="center" wrapText="1"/>
    </xf>
    <xf numFmtId="0" fontId="7" fillId="3" borderId="1" xfId="0" applyFont="1" applyFill="1" applyBorder="1" applyAlignment="1">
      <alignment horizontal="right"/>
    </xf>
    <xf numFmtId="0" fontId="36" fillId="2" borderId="1" xfId="0" applyFont="1" applyFill="1" applyBorder="1" applyAlignment="1">
      <alignment horizontal="center" vertical="center" wrapText="1"/>
    </xf>
    <xf numFmtId="0" fontId="36" fillId="2" borderId="1" xfId="0" applyFont="1" applyFill="1" applyBorder="1" applyAlignment="1">
      <alignment horizontal="center" vertical="top"/>
    </xf>
    <xf numFmtId="0" fontId="30" fillId="2" borderId="1" xfId="0" applyFont="1" applyFill="1" applyBorder="1" applyAlignment="1">
      <alignment horizontal="center"/>
    </xf>
    <xf numFmtId="3" fontId="7" fillId="3" borderId="1" xfId="0" applyNumberFormat="1" applyFont="1" applyFill="1" applyBorder="1"/>
    <xf numFmtId="3" fontId="5" fillId="0" borderId="0" xfId="0" applyNumberFormat="1" applyFont="1" applyAlignment="1">
      <alignment vertical="top"/>
    </xf>
    <xf numFmtId="0" fontId="7" fillId="2" borderId="0" xfId="0" applyFont="1" applyFill="1" applyAlignment="1">
      <alignment wrapText="1"/>
    </xf>
    <xf numFmtId="0" fontId="13" fillId="2" borderId="1" xfId="0" applyFont="1" applyFill="1" applyBorder="1" applyAlignment="1">
      <alignment vertical="center"/>
    </xf>
    <xf numFmtId="0" fontId="14"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3" fillId="2" borderId="0" xfId="0" applyFont="1" applyFill="1" applyAlignment="1">
      <alignment vertical="center"/>
    </xf>
    <xf numFmtId="16" fontId="14" fillId="2" borderId="1" xfId="0" quotePrefix="1" applyNumberFormat="1" applyFont="1" applyFill="1" applyBorder="1" applyAlignment="1">
      <alignment horizontal="center" vertical="center"/>
    </xf>
    <xf numFmtId="3" fontId="11"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10" fontId="29" fillId="2" borderId="1" xfId="0" applyNumberFormat="1" applyFont="1" applyFill="1" applyBorder="1" applyAlignment="1">
      <alignment horizontal="center" vertical="center" wrapText="1"/>
    </xf>
    <xf numFmtId="0" fontId="7" fillId="2" borderId="0" xfId="0" applyFont="1" applyFill="1" applyAlignment="1">
      <alignment horizontal="left" vertical="center" indent="5"/>
    </xf>
    <xf numFmtId="0" fontId="42" fillId="0" borderId="0" xfId="0" applyFont="1"/>
    <xf numFmtId="0" fontId="42" fillId="0" borderId="0" xfId="0" applyFont="1" applyAlignment="1">
      <alignment horizontal="left" vertical="center"/>
    </xf>
    <xf numFmtId="0" fontId="43" fillId="0" borderId="0" xfId="0" applyFont="1"/>
    <xf numFmtId="0" fontId="14" fillId="2" borderId="1" xfId="0" applyFont="1" applyFill="1" applyBorder="1" applyAlignment="1">
      <alignment horizontal="center" vertical="center" wrapText="1"/>
    </xf>
    <xf numFmtId="3" fontId="7" fillId="2" borderId="5" xfId="0" applyNumberFormat="1" applyFont="1" applyFill="1" applyBorder="1" applyAlignment="1">
      <alignment horizontal="right" vertical="center" wrapText="1" indent="2"/>
    </xf>
    <xf numFmtId="3" fontId="7" fillId="2" borderId="1" xfId="0" applyNumberFormat="1" applyFont="1" applyFill="1" applyBorder="1" applyAlignment="1">
      <alignment horizontal="right" vertical="center" wrapText="1" indent="2"/>
    </xf>
    <xf numFmtId="0" fontId="7" fillId="2" borderId="6" xfId="0" applyFont="1" applyFill="1" applyBorder="1" applyAlignment="1">
      <alignment horizontal="center" vertical="center" wrapText="1"/>
    </xf>
    <xf numFmtId="0" fontId="13" fillId="2" borderId="0" xfId="0" applyFont="1" applyFill="1" applyAlignment="1">
      <alignment horizontal="left" vertical="center"/>
    </xf>
    <xf numFmtId="0" fontId="9" fillId="2" borderId="5" xfId="0" applyFont="1" applyFill="1" applyBorder="1" applyAlignment="1">
      <alignment horizont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10" fontId="13" fillId="2" borderId="1" xfId="0" applyNumberFormat="1" applyFont="1" applyFill="1" applyBorder="1" applyAlignment="1">
      <alignment horizontal="center" vertical="center" wrapText="1"/>
    </xf>
    <xf numFmtId="0" fontId="5" fillId="0" borderId="0" xfId="0" applyFont="1" applyAlignment="1">
      <alignment horizontal="right" vertical="top" wrapText="1"/>
    </xf>
    <xf numFmtId="0" fontId="7" fillId="2" borderId="0" xfId="0" applyFont="1" applyFill="1" applyAlignment="1">
      <alignment horizontal="right" vertical="top" wrapText="1"/>
    </xf>
    <xf numFmtId="0" fontId="7" fillId="2" borderId="1" xfId="0" applyFont="1" applyFill="1" applyBorder="1" applyAlignment="1">
      <alignment horizontal="center" vertical="top" wrapText="1"/>
    </xf>
    <xf numFmtId="9" fontId="7" fillId="2" borderId="1" xfId="0" applyNumberFormat="1" applyFont="1" applyFill="1" applyBorder="1" applyAlignment="1">
      <alignment horizontal="center" vertical="top" wrapText="1"/>
    </xf>
    <xf numFmtId="0" fontId="9" fillId="2" borderId="1" xfId="0" applyFont="1" applyFill="1" applyBorder="1" applyAlignment="1">
      <alignment horizontal="left" vertical="top" wrapText="1"/>
    </xf>
    <xf numFmtId="0" fontId="33" fillId="2" borderId="0" xfId="0" applyFont="1" applyFill="1" applyAlignment="1">
      <alignment horizontal="left" vertical="center"/>
    </xf>
    <xf numFmtId="0" fontId="2" fillId="0" borderId="0" xfId="0" applyFont="1" applyAlignment="1">
      <alignment horizontal="right"/>
    </xf>
    <xf numFmtId="0" fontId="9" fillId="0" borderId="0" xfId="0" applyFont="1" applyAlignment="1">
      <alignment horizontal="right"/>
    </xf>
    <xf numFmtId="0" fontId="7" fillId="0" borderId="0" xfId="0" applyFont="1" applyAlignment="1">
      <alignment horizontal="right"/>
    </xf>
    <xf numFmtId="20" fontId="2" fillId="0" borderId="0" xfId="0" applyNumberFormat="1" applyFont="1" applyAlignment="1">
      <alignment horizontal="right"/>
    </xf>
    <xf numFmtId="0" fontId="2" fillId="0" borderId="0" xfId="0" applyFont="1" applyAlignment="1">
      <alignment horizontal="left" indent="3"/>
    </xf>
    <xf numFmtId="0" fontId="7" fillId="2" borderId="0" xfId="0" applyFont="1" applyFill="1" applyAlignment="1">
      <alignment horizontal="left" vertical="top" indent="4"/>
    </xf>
    <xf numFmtId="0" fontId="44" fillId="0" borderId="0" xfId="0" applyFont="1" applyAlignment="1">
      <alignment horizontal="right"/>
    </xf>
    <xf numFmtId="0" fontId="2" fillId="0" borderId="0" xfId="0" applyFont="1" applyAlignment="1">
      <alignment horizontal="left" indent="7"/>
    </xf>
    <xf numFmtId="0" fontId="2" fillId="2" borderId="0" xfId="0" applyFont="1" applyFill="1" applyAlignment="1">
      <alignment horizontal="left" vertical="center" indent="10"/>
    </xf>
    <xf numFmtId="0" fontId="33" fillId="2" borderId="0" xfId="0" applyFont="1" applyFill="1" applyAlignment="1">
      <alignment horizontal="left" vertical="center" indent="1"/>
    </xf>
    <xf numFmtId="164" fontId="7" fillId="2" borderId="0" xfId="2" applyNumberFormat="1" applyFont="1" applyFill="1" applyAlignment="1">
      <alignment horizontal="left" vertical="center" wrapText="1"/>
    </xf>
    <xf numFmtId="164" fontId="7" fillId="2" borderId="1" xfId="2" applyNumberFormat="1" applyFont="1" applyFill="1" applyBorder="1" applyAlignment="1">
      <alignment horizontal="center" vertical="center" wrapText="1"/>
    </xf>
    <xf numFmtId="3" fontId="2" fillId="0" borderId="0" xfId="0" applyNumberFormat="1" applyFont="1"/>
    <xf numFmtId="164" fontId="2" fillId="0" borderId="0" xfId="0" applyNumberFormat="1" applyFont="1"/>
    <xf numFmtId="164" fontId="49" fillId="0" borderId="0" xfId="2" applyNumberFormat="1" applyFont="1"/>
    <xf numFmtId="164" fontId="7" fillId="2" borderId="2" xfId="2" applyNumberFormat="1" applyFont="1" applyFill="1" applyBorder="1" applyAlignment="1">
      <alignment horizontal="center" vertical="center" wrapText="1"/>
    </xf>
    <xf numFmtId="164" fontId="8" fillId="2" borderId="1" xfId="2"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3"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0" xfId="0" applyFont="1" applyFill="1" applyAlignment="1">
      <alignment horizontal="center" vertical="center" wrapText="1"/>
    </xf>
    <xf numFmtId="164" fontId="8" fillId="2" borderId="0" xfId="2" applyNumberFormat="1"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quotePrefix="1" applyFont="1" applyFill="1" applyBorder="1" applyAlignment="1">
      <alignment horizontal="center" vertical="center" wrapText="1"/>
    </xf>
    <xf numFmtId="3" fontId="7" fillId="2" borderId="6" xfId="2" applyNumberFormat="1"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175" fontId="6" fillId="0" borderId="1" xfId="0" applyNumberFormat="1" applyFont="1" applyBorder="1"/>
    <xf numFmtId="175" fontId="6" fillId="0" borderId="0" xfId="0" applyNumberFormat="1" applyFont="1"/>
    <xf numFmtId="0" fontId="10" fillId="2" borderId="1" xfId="0" applyFont="1" applyFill="1" applyBorder="1" applyAlignment="1">
      <alignment horizontal="center" vertical="center" wrapText="1"/>
    </xf>
    <xf numFmtId="43" fontId="7" fillId="2" borderId="0" xfId="1" applyFont="1" applyFill="1" applyAlignment="1">
      <alignment horizontal="left" vertical="center" wrapText="1"/>
    </xf>
    <xf numFmtId="175" fontId="2" fillId="0" borderId="0" xfId="0" applyNumberFormat="1" applyFont="1"/>
    <xf numFmtId="174" fontId="11" fillId="2" borderId="1" xfId="0" applyNumberFormat="1" applyFont="1" applyFill="1" applyBorder="1" applyAlignment="1">
      <alignment horizontal="right" vertical="center" indent="1"/>
    </xf>
    <xf numFmtId="3" fontId="11" fillId="2" borderId="1" xfId="0" applyNumberFormat="1" applyFont="1" applyFill="1" applyBorder="1" applyAlignment="1">
      <alignment horizontal="right" vertical="center" indent="1"/>
    </xf>
    <xf numFmtId="0" fontId="12" fillId="2" borderId="1" xfId="0" applyFont="1" applyFill="1" applyBorder="1" applyAlignment="1">
      <alignment horizontal="center" vertical="center" wrapText="1"/>
    </xf>
    <xf numFmtId="0" fontId="8" fillId="0" borderId="0" xfId="0" applyFont="1"/>
    <xf numFmtId="0" fontId="15" fillId="0" borderId="0" xfId="0" applyFont="1" applyAlignment="1">
      <alignment horizontal="center"/>
    </xf>
    <xf numFmtId="0" fontId="22" fillId="0" borderId="0" xfId="0" quotePrefix="1" applyFont="1"/>
    <xf numFmtId="3" fontId="5" fillId="0" borderId="0" xfId="0" applyNumberFormat="1" applyFont="1"/>
    <xf numFmtId="167" fontId="5" fillId="0" borderId="0" xfId="0" applyNumberFormat="1" applyFont="1" applyAlignment="1">
      <alignment horizontal="center"/>
    </xf>
    <xf numFmtId="16" fontId="2" fillId="0" borderId="0" xfId="0" quotePrefix="1" applyNumberFormat="1" applyFont="1" applyAlignment="1">
      <alignment horizontal="left" vertical="center"/>
    </xf>
    <xf numFmtId="0" fontId="2" fillId="0" borderId="0" xfId="0" applyFont="1" applyAlignment="1">
      <alignment horizontal="left" vertical="center"/>
    </xf>
    <xf numFmtId="0" fontId="16" fillId="0" borderId="0" xfId="0" applyFont="1" applyAlignment="1">
      <alignment horizontal="center" vertical="center"/>
    </xf>
    <xf numFmtId="165" fontId="5" fillId="0" borderId="0" xfId="0" applyNumberFormat="1" applyFont="1" applyAlignment="1">
      <alignment horizontal="center"/>
    </xf>
    <xf numFmtId="0" fontId="2" fillId="0" borderId="0" xfId="0" applyFont="1" applyAlignment="1">
      <alignment horizontal="center"/>
    </xf>
    <xf numFmtId="0" fontId="7" fillId="2" borderId="0" xfId="0" applyFont="1" applyFill="1" applyAlignment="1">
      <alignment horizontal="left" vertical="center" indent="8"/>
    </xf>
    <xf numFmtId="174" fontId="11" fillId="2" borderId="1" xfId="0" applyNumberFormat="1" applyFont="1" applyFill="1" applyBorder="1" applyAlignment="1">
      <alignment horizontal="center" vertical="center"/>
    </xf>
    <xf numFmtId="0" fontId="0" fillId="2" borderId="0" xfId="0" applyFill="1"/>
    <xf numFmtId="0" fontId="3" fillId="2" borderId="0" xfId="0" applyFont="1" applyFill="1" applyAlignment="1">
      <alignment vertical="center"/>
    </xf>
    <xf numFmtId="0" fontId="51" fillId="2" borderId="0" xfId="0" applyFont="1" applyFill="1"/>
    <xf numFmtId="0" fontId="3" fillId="2" borderId="0" xfId="0" applyFont="1" applyFill="1"/>
    <xf numFmtId="0" fontId="52" fillId="2" borderId="0" xfId="0" applyFont="1" applyFill="1"/>
    <xf numFmtId="0" fontId="54" fillId="0" borderId="0" xfId="3" applyFont="1" applyAlignment="1"/>
    <xf numFmtId="0" fontId="21" fillId="0" borderId="0" xfId="3" applyAlignment="1"/>
    <xf numFmtId="0" fontId="50" fillId="0" borderId="0" xfId="0" applyFont="1"/>
    <xf numFmtId="0" fontId="3" fillId="2" borderId="0" xfId="0" applyFont="1" applyFill="1" applyAlignment="1">
      <alignment horizontal="left" vertical="top" wrapText="1"/>
    </xf>
    <xf numFmtId="0" fontId="55" fillId="2" borderId="0" xfId="0" applyFont="1" applyFill="1"/>
    <xf numFmtId="0" fontId="20" fillId="2" borderId="0" xfId="0" applyFont="1" applyFill="1"/>
    <xf numFmtId="0" fontId="56" fillId="2" borderId="0" xfId="0" applyFont="1" applyFill="1"/>
    <xf numFmtId="0" fontId="30" fillId="2" borderId="0" xfId="0" applyFont="1" applyFill="1" applyAlignment="1">
      <alignment vertical="center"/>
    </xf>
    <xf numFmtId="0" fontId="11" fillId="2" borderId="0" xfId="0" applyFont="1" applyFill="1" applyAlignment="1">
      <alignment horizontal="left" vertical="center" indent="2"/>
    </xf>
    <xf numFmtId="37" fontId="13" fillId="2" borderId="0" xfId="1" applyNumberFormat="1" applyFont="1" applyFill="1" applyBorder="1" applyAlignment="1">
      <alignment horizontal="center"/>
    </xf>
    <xf numFmtId="3" fontId="13" fillId="2" borderId="0" xfId="0" applyNumberFormat="1" applyFont="1" applyFill="1"/>
    <xf numFmtId="2" fontId="56" fillId="2" borderId="0" xfId="0" applyNumberFormat="1" applyFont="1" applyFill="1"/>
    <xf numFmtId="0" fontId="30" fillId="2" borderId="0" xfId="0" applyFont="1" applyFill="1"/>
    <xf numFmtId="3" fontId="13" fillId="2" borderId="1" xfId="0" applyNumberFormat="1" applyFont="1" applyFill="1" applyBorder="1" applyAlignment="1">
      <alignment horizontal="center" vertical="center" wrapText="1"/>
    </xf>
    <xf numFmtId="3" fontId="11" fillId="2" borderId="1" xfId="0" applyNumberFormat="1" applyFont="1" applyFill="1" applyBorder="1" applyAlignment="1">
      <alignment vertical="center" wrapText="1"/>
    </xf>
    <xf numFmtId="0" fontId="13" fillId="2" borderId="0" xfId="0" applyFont="1" applyFill="1" applyAlignment="1">
      <alignment vertical="top"/>
    </xf>
    <xf numFmtId="0" fontId="13" fillId="2" borderId="0" xfId="0" applyFont="1" applyFill="1" applyAlignment="1">
      <alignment horizontal="left" vertical="top"/>
    </xf>
    <xf numFmtId="0" fontId="13" fillId="2" borderId="0" xfId="0" applyFont="1" applyFill="1" applyAlignment="1">
      <alignment horizontal="left" vertical="top" wrapText="1"/>
    </xf>
    <xf numFmtId="0" fontId="2" fillId="3" borderId="0" xfId="0" applyFont="1" applyFill="1"/>
    <xf numFmtId="0" fontId="53" fillId="0" borderId="0" xfId="0" applyFont="1"/>
    <xf numFmtId="0" fontId="57" fillId="0" borderId="0" xfId="0" applyFont="1" applyAlignment="1">
      <alignment horizontal="center"/>
    </xf>
    <xf numFmtId="0" fontId="58" fillId="0" borderId="0" xfId="0" applyFont="1" applyAlignment="1">
      <alignment horizontal="left" vertical="center" indent="9"/>
    </xf>
    <xf numFmtId="0" fontId="59" fillId="0" borderId="0" xfId="0" applyFont="1" applyAlignment="1">
      <alignment horizontal="left" vertical="center" indent="9"/>
    </xf>
    <xf numFmtId="0" fontId="13" fillId="2" borderId="0" xfId="0" applyFont="1" applyFill="1" applyAlignment="1">
      <alignment vertical="center" wrapText="1"/>
    </xf>
    <xf numFmtId="0" fontId="12" fillId="2" borderId="0" xfId="0" applyFont="1" applyFill="1" applyAlignment="1">
      <alignment horizontal="center" wrapText="1"/>
    </xf>
    <xf numFmtId="0" fontId="13" fillId="2" borderId="0" xfId="0" applyFont="1" applyFill="1" applyAlignment="1">
      <alignment horizontal="center"/>
    </xf>
    <xf numFmtId="3" fontId="13" fillId="2" borderId="1" xfId="0" applyNumberFormat="1" applyFont="1" applyFill="1" applyBorder="1" applyAlignment="1">
      <alignment horizontal="left" vertical="center" wrapText="1" indent="2"/>
    </xf>
    <xf numFmtId="0" fontId="13" fillId="2" borderId="1" xfId="0" applyFont="1" applyFill="1" applyBorder="1" applyAlignment="1">
      <alignment horizontal="right" vertical="center" wrapText="1" indent="1"/>
    </xf>
    <xf numFmtId="3" fontId="13" fillId="2" borderId="1" xfId="0" applyNumberFormat="1" applyFont="1" applyFill="1" applyBorder="1" applyAlignment="1">
      <alignment horizontal="right" vertical="center" wrapText="1" indent="1"/>
    </xf>
    <xf numFmtId="3" fontId="13" fillId="2" borderId="0" xfId="0" applyNumberFormat="1" applyFont="1" applyFill="1" applyAlignment="1">
      <alignment horizontal="left" indent="2"/>
    </xf>
    <xf numFmtId="0" fontId="12" fillId="2" borderId="1" xfId="0" applyFont="1" applyFill="1" applyBorder="1" applyAlignment="1">
      <alignment horizontal="center"/>
    </xf>
    <xf numFmtId="0" fontId="13" fillId="2" borderId="1" xfId="0" applyFont="1" applyFill="1" applyBorder="1" applyAlignment="1">
      <alignment horizontal="center"/>
    </xf>
    <xf numFmtId="0" fontId="13" fillId="2" borderId="0" xfId="0" applyFont="1" applyFill="1" applyAlignment="1">
      <alignment horizontal="left"/>
    </xf>
    <xf numFmtId="0" fontId="13" fillId="2" borderId="1" xfId="0" applyFont="1" applyFill="1" applyBorder="1"/>
    <xf numFmtId="9" fontId="13" fillId="2" borderId="1" xfId="0" applyNumberFormat="1" applyFont="1" applyFill="1" applyBorder="1"/>
    <xf numFmtId="176" fontId="7" fillId="2" borderId="1" xfId="1" applyNumberFormat="1" applyFont="1" applyFill="1" applyBorder="1" applyAlignment="1">
      <alignment horizontal="left" vertical="center" wrapText="1"/>
    </xf>
    <xf numFmtId="9" fontId="7" fillId="2" borderId="1" xfId="0" applyNumberFormat="1" applyFont="1" applyFill="1" applyBorder="1" applyAlignment="1">
      <alignment horizontal="right" vertical="center" wrapText="1"/>
    </xf>
    <xf numFmtId="0" fontId="7" fillId="2" borderId="0" xfId="0" applyFont="1" applyFill="1" applyAlignment="1">
      <alignment horizontal="left" vertical="top" wrapText="1"/>
    </xf>
    <xf numFmtId="0" fontId="7" fillId="2" borderId="0" xfId="0" applyFont="1" applyFill="1" applyAlignment="1">
      <alignment wrapText="1"/>
    </xf>
    <xf numFmtId="0" fontId="7" fillId="2" borderId="0" xfId="0" applyFont="1" applyFill="1" applyAlignment="1">
      <alignment horizontal="left" wrapText="1"/>
    </xf>
    <xf numFmtId="0" fontId="7"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center" wrapText="1"/>
    </xf>
    <xf numFmtId="166" fontId="9" fillId="2" borderId="2" xfId="1" applyNumberFormat="1" applyFont="1" applyFill="1" applyBorder="1" applyAlignment="1">
      <alignment horizontal="center" vertical="center" wrapText="1"/>
    </xf>
    <xf numFmtId="166" fontId="9" fillId="2" borderId="3" xfId="1" applyNumberFormat="1" applyFont="1" applyFill="1" applyBorder="1" applyAlignment="1">
      <alignment horizontal="center" vertical="center" wrapText="1"/>
    </xf>
    <xf numFmtId="166" fontId="9" fillId="2" borderId="4" xfId="1"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66" fontId="9" fillId="2" borderId="3" xfId="1" applyNumberFormat="1" applyFont="1" applyFill="1" applyBorder="1" applyAlignment="1">
      <alignment horizontal="center" vertical="center"/>
    </xf>
    <xf numFmtId="166" fontId="9" fillId="2" borderId="4" xfId="1" applyNumberFormat="1" applyFont="1" applyFill="1" applyBorder="1" applyAlignment="1">
      <alignment horizontal="center" vertical="center"/>
    </xf>
    <xf numFmtId="0" fontId="7" fillId="2" borderId="0" xfId="0" applyFont="1" applyFill="1" applyAlignment="1">
      <alignment horizontal="justify" vertical="center"/>
    </xf>
    <xf numFmtId="0" fontId="41"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7" fillId="2" borderId="0" xfId="0" applyFont="1" applyFill="1" applyAlignment="1">
      <alignment vertical="center"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3" fillId="2" borderId="0" xfId="0" applyFont="1" applyFill="1" applyAlignment="1">
      <alignment horizontal="left" vertical="center" wrapText="1"/>
    </xf>
    <xf numFmtId="0" fontId="12" fillId="2"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 xfId="0" applyFont="1" applyFill="1" applyBorder="1" applyAlignment="1">
      <alignment horizontal="left" vertical="top" wrapText="1"/>
    </xf>
  </cellXfs>
  <cellStyles count="7">
    <cellStyle name="Comma" xfId="1" builtinId="3"/>
    <cellStyle name="Comma 2" xfId="4" xr:uid="{040B73A5-F46D-43A7-BB76-21768059A7A3}"/>
    <cellStyle name="Comma 3" xfId="6" xr:uid="{AB107D38-C7FC-44E6-865D-DD5ACDF218DF}"/>
    <cellStyle name="Normal" xfId="0" builtinId="0"/>
    <cellStyle name="Normal 2" xfId="3" xr:uid="{589E16BF-BE5E-4286-816A-9D92BC0FB3A5}"/>
    <cellStyle name="Percent" xfId="2" builtinId="5"/>
    <cellStyle name="Percent 2" xfId="5" xr:uid="{643CA783-E43B-4725-B86E-4A05D67A3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434340</xdr:colOff>
      <xdr:row>34</xdr:row>
      <xdr:rowOff>0</xdr:rowOff>
    </xdr:from>
    <xdr:ext cx="65" cy="172227"/>
    <xdr:sp macro="" textlink="">
      <xdr:nvSpPr>
        <xdr:cNvPr id="6" name="TextBox 5">
          <a:extLst>
            <a:ext uri="{FF2B5EF4-FFF2-40B4-BE49-F238E27FC236}">
              <a16:creationId xmlns:a16="http://schemas.microsoft.com/office/drawing/2014/main" id="{5C7B7C12-E1FA-46A2-B986-FB2C5A735549}"/>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34</xdr:row>
      <xdr:rowOff>0</xdr:rowOff>
    </xdr:from>
    <xdr:ext cx="65" cy="172227"/>
    <xdr:sp macro="" textlink="">
      <xdr:nvSpPr>
        <xdr:cNvPr id="7" name="TextBox 6">
          <a:extLst>
            <a:ext uri="{FF2B5EF4-FFF2-40B4-BE49-F238E27FC236}">
              <a16:creationId xmlns:a16="http://schemas.microsoft.com/office/drawing/2014/main" id="{DF6A7CF7-2A56-470A-B264-B2B617EAD238}"/>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24</xdr:row>
      <xdr:rowOff>0</xdr:rowOff>
    </xdr:from>
    <xdr:ext cx="65" cy="172227"/>
    <xdr:sp macro="" textlink="">
      <xdr:nvSpPr>
        <xdr:cNvPr id="2" name="TextBox 1">
          <a:extLst>
            <a:ext uri="{FF2B5EF4-FFF2-40B4-BE49-F238E27FC236}">
              <a16:creationId xmlns:a16="http://schemas.microsoft.com/office/drawing/2014/main" id="{42ED1075-E6EE-4871-9427-A36AD2A52FB4}"/>
            </a:ext>
          </a:extLst>
        </xdr:cNvPr>
        <xdr:cNvSpPr txBox="1"/>
      </xdr:nvSpPr>
      <xdr:spPr>
        <a:xfrm>
          <a:off x="438150" y="6305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24</xdr:row>
      <xdr:rowOff>0</xdr:rowOff>
    </xdr:from>
    <xdr:ext cx="65" cy="172227"/>
    <xdr:sp macro="" textlink="">
      <xdr:nvSpPr>
        <xdr:cNvPr id="3" name="TextBox 2">
          <a:extLst>
            <a:ext uri="{FF2B5EF4-FFF2-40B4-BE49-F238E27FC236}">
              <a16:creationId xmlns:a16="http://schemas.microsoft.com/office/drawing/2014/main" id="{D58811F0-5825-44F0-B3A8-6A0B20A136C1}"/>
            </a:ext>
          </a:extLst>
        </xdr:cNvPr>
        <xdr:cNvSpPr txBox="1"/>
      </xdr:nvSpPr>
      <xdr:spPr>
        <a:xfrm>
          <a:off x="438150" y="6305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514-7090-42D0-A32A-A50A08BD39C7}">
  <dimension ref="A1:AK49"/>
  <sheetViews>
    <sheetView tabSelected="1" workbookViewId="0"/>
  </sheetViews>
  <sheetFormatPr defaultColWidth="8.88671875" defaultRowHeight="15.6"/>
  <cols>
    <col min="1" max="13" width="10.88671875" style="1" customWidth="1"/>
    <col min="14" max="14" width="8.88671875" style="35"/>
    <col min="15" max="15" width="13.5546875" style="35" customWidth="1"/>
    <col min="16" max="30" width="8.88671875" style="35"/>
    <col min="31" max="16384" width="8.88671875" style="1"/>
  </cols>
  <sheetData>
    <row r="1" spans="1:28" ht="18" customHeight="1">
      <c r="A1" s="47" t="s">
        <v>6</v>
      </c>
      <c r="B1" s="11"/>
      <c r="C1" s="9" t="s">
        <v>5</v>
      </c>
      <c r="D1" s="11"/>
      <c r="E1" s="11"/>
      <c r="F1" s="11"/>
      <c r="G1" s="11"/>
      <c r="H1" s="11"/>
      <c r="I1" s="11"/>
      <c r="J1" s="11"/>
      <c r="K1" s="11"/>
      <c r="L1" s="11"/>
      <c r="M1" s="11"/>
      <c r="O1" s="72" t="s">
        <v>34</v>
      </c>
      <c r="P1" s="73"/>
      <c r="Q1" s="73"/>
      <c r="R1" s="74"/>
      <c r="S1" s="74"/>
      <c r="T1" s="74"/>
      <c r="U1" s="74"/>
      <c r="V1" s="74"/>
      <c r="W1" s="74"/>
      <c r="X1" s="74"/>
      <c r="Y1" s="74"/>
      <c r="Z1" s="74"/>
      <c r="AA1" s="75"/>
      <c r="AB1" s="40"/>
    </row>
    <row r="2" spans="1:28" ht="16.2">
      <c r="A2" s="7"/>
      <c r="B2" s="5"/>
      <c r="C2" s="5"/>
      <c r="D2" s="5"/>
      <c r="E2" s="5"/>
      <c r="F2" s="5"/>
      <c r="G2" s="5"/>
      <c r="H2" s="9"/>
      <c r="I2" s="9"/>
      <c r="J2" s="10"/>
      <c r="K2" s="10"/>
      <c r="L2" s="10"/>
      <c r="M2" s="11"/>
      <c r="O2" s="80" t="s">
        <v>17</v>
      </c>
      <c r="P2" s="77"/>
      <c r="Q2" s="77"/>
      <c r="R2" s="77"/>
      <c r="S2" s="77"/>
      <c r="T2" s="77"/>
      <c r="U2" s="78" t="s">
        <v>51</v>
      </c>
      <c r="V2" s="77"/>
      <c r="W2" s="77"/>
      <c r="X2" s="77"/>
      <c r="Y2" s="77"/>
      <c r="Z2" s="77"/>
      <c r="AA2" s="79"/>
      <c r="AB2" s="40"/>
    </row>
    <row r="3" spans="1:28">
      <c r="A3" s="257" t="s">
        <v>215</v>
      </c>
      <c r="B3" s="257"/>
      <c r="C3" s="257"/>
      <c r="D3" s="257"/>
      <c r="E3" s="257"/>
      <c r="F3" s="257"/>
      <c r="G3" s="257"/>
      <c r="H3" s="257"/>
      <c r="I3" s="257"/>
      <c r="J3" s="257"/>
      <c r="K3" s="257"/>
      <c r="L3" s="257"/>
      <c r="M3" s="257"/>
      <c r="O3" s="80" t="s">
        <v>48</v>
      </c>
      <c r="P3" s="78" t="s">
        <v>27</v>
      </c>
      <c r="Q3" s="81">
        <v>0</v>
      </c>
      <c r="R3" s="81">
        <f t="shared" ref="R3:Z3" si="0">Q3+1</f>
        <v>1</v>
      </c>
      <c r="S3" s="81">
        <f t="shared" si="0"/>
        <v>2</v>
      </c>
      <c r="T3" s="81">
        <f t="shared" si="0"/>
        <v>3</v>
      </c>
      <c r="U3" s="81">
        <f t="shared" si="0"/>
        <v>4</v>
      </c>
      <c r="V3" s="81">
        <f t="shared" si="0"/>
        <v>5</v>
      </c>
      <c r="W3" s="81">
        <f t="shared" si="0"/>
        <v>6</v>
      </c>
      <c r="X3" s="81">
        <f t="shared" si="0"/>
        <v>7</v>
      </c>
      <c r="Y3" s="81">
        <f t="shared" si="0"/>
        <v>8</v>
      </c>
      <c r="Z3" s="81">
        <f t="shared" si="0"/>
        <v>9</v>
      </c>
      <c r="AA3" s="82"/>
      <c r="AB3" s="40"/>
    </row>
    <row r="4" spans="1:28" ht="15.6" customHeight="1">
      <c r="A4" s="257" t="s">
        <v>37</v>
      </c>
      <c r="B4" s="257"/>
      <c r="C4" s="257"/>
      <c r="D4" s="257"/>
      <c r="E4" s="257"/>
      <c r="F4" s="257"/>
      <c r="G4" s="257"/>
      <c r="H4" s="257"/>
      <c r="I4" s="257"/>
      <c r="J4" s="257"/>
      <c r="K4" s="257"/>
      <c r="L4" s="257"/>
      <c r="M4" s="257"/>
      <c r="O4" s="80">
        <v>2015</v>
      </c>
      <c r="P4" s="78">
        <v>0</v>
      </c>
      <c r="Q4" s="83">
        <v>5187</v>
      </c>
      <c r="R4" s="83">
        <v>7142</v>
      </c>
      <c r="S4" s="83">
        <v>7530</v>
      </c>
      <c r="T4" s="83">
        <v>7861</v>
      </c>
      <c r="U4" s="83">
        <v>7911</v>
      </c>
      <c r="V4" s="83">
        <v>7975</v>
      </c>
      <c r="W4" s="83">
        <v>8017</v>
      </c>
      <c r="X4" s="83">
        <v>8036</v>
      </c>
      <c r="Y4" s="83">
        <v>8041</v>
      </c>
      <c r="Z4" s="83">
        <v>8043</v>
      </c>
      <c r="AA4" s="84">
        <v>8046</v>
      </c>
      <c r="AB4" s="40"/>
    </row>
    <row r="5" spans="1:28">
      <c r="A5" s="94" t="s">
        <v>38</v>
      </c>
      <c r="B5" s="95"/>
      <c r="C5" s="96"/>
      <c r="D5" s="97"/>
      <c r="E5" s="15"/>
      <c r="F5" s="15"/>
      <c r="G5" s="15"/>
      <c r="H5" s="15"/>
      <c r="I5" s="15"/>
      <c r="J5" s="15"/>
      <c r="K5" s="15"/>
      <c r="L5" s="15"/>
      <c r="M5" s="15"/>
      <c r="O5" s="80">
        <f t="shared" ref="O5:P14" si="1">O4+1</f>
        <v>2016</v>
      </c>
      <c r="P5" s="78">
        <f t="shared" si="1"/>
        <v>1</v>
      </c>
      <c r="Q5" s="83">
        <v>4167</v>
      </c>
      <c r="R5" s="83">
        <v>6879</v>
      </c>
      <c r="S5" s="83">
        <v>7305</v>
      </c>
      <c r="T5" s="83">
        <v>7594</v>
      </c>
      <c r="U5" s="83">
        <v>7650</v>
      </c>
      <c r="V5" s="83">
        <v>7695</v>
      </c>
      <c r="W5" s="83">
        <v>7735</v>
      </c>
      <c r="X5" s="83">
        <v>7748</v>
      </c>
      <c r="Y5" s="83">
        <v>7763</v>
      </c>
      <c r="Z5" s="83">
        <v>7766</v>
      </c>
      <c r="AA5" s="85">
        <f t="shared" ref="AA5:AA14" si="2">Z5*Z$29</f>
        <v>7768.8966803431549</v>
      </c>
      <c r="AB5" s="40"/>
    </row>
    <row r="6" spans="1:28">
      <c r="A6" s="49"/>
      <c r="B6" s="48"/>
      <c r="C6" s="5"/>
      <c r="D6" s="15"/>
      <c r="E6" s="15"/>
      <c r="F6" s="15"/>
      <c r="G6" s="15"/>
      <c r="H6" s="15"/>
      <c r="I6" s="15"/>
      <c r="J6" s="15"/>
      <c r="K6" s="15"/>
      <c r="L6" s="15"/>
      <c r="M6" s="15"/>
      <c r="O6" s="80">
        <f t="shared" si="1"/>
        <v>2017</v>
      </c>
      <c r="P6" s="78">
        <f t="shared" si="1"/>
        <v>2</v>
      </c>
      <c r="Q6" s="83">
        <v>4183</v>
      </c>
      <c r="R6" s="83">
        <v>5234</v>
      </c>
      <c r="S6" s="83">
        <v>5496</v>
      </c>
      <c r="T6" s="83">
        <v>5678</v>
      </c>
      <c r="U6" s="83">
        <v>5777</v>
      </c>
      <c r="V6" s="83">
        <v>5846</v>
      </c>
      <c r="W6" s="83">
        <v>5889</v>
      </c>
      <c r="X6" s="83">
        <v>5916</v>
      </c>
      <c r="Y6" s="83">
        <v>5930</v>
      </c>
      <c r="Z6" s="86">
        <f t="shared" ref="Z6:Z14" si="3">Y6*Y$29</f>
        <v>5931.8761073146043</v>
      </c>
      <c r="AA6" s="85">
        <f t="shared" si="2"/>
        <v>5934.0886683393383</v>
      </c>
      <c r="AB6" s="40"/>
    </row>
    <row r="7" spans="1:28">
      <c r="A7" s="5" t="s">
        <v>1</v>
      </c>
      <c r="B7" s="8" t="s">
        <v>220</v>
      </c>
      <c r="C7" s="5"/>
      <c r="D7" s="5"/>
      <c r="E7" s="5"/>
      <c r="F7" s="5"/>
      <c r="G7" s="5"/>
      <c r="H7" s="5"/>
      <c r="I7" s="5"/>
      <c r="J7" s="5"/>
      <c r="K7" s="5"/>
      <c r="L7" s="5"/>
      <c r="M7" s="11"/>
      <c r="O7" s="80">
        <f t="shared" si="1"/>
        <v>2018</v>
      </c>
      <c r="P7" s="78">
        <f t="shared" si="1"/>
        <v>3</v>
      </c>
      <c r="Q7" s="83">
        <v>2660</v>
      </c>
      <c r="R7" s="83">
        <v>4669</v>
      </c>
      <c r="S7" s="83">
        <v>5212</v>
      </c>
      <c r="T7" s="83">
        <v>5421</v>
      </c>
      <c r="U7" s="83">
        <v>5539</v>
      </c>
      <c r="V7" s="83">
        <v>5571</v>
      </c>
      <c r="W7" s="83">
        <v>5604</v>
      </c>
      <c r="X7" s="83">
        <v>5631</v>
      </c>
      <c r="Y7" s="86">
        <f t="shared" ref="Y7:Y14" si="4">X7*X$29</f>
        <v>5639.8227649769588</v>
      </c>
      <c r="Z7" s="86">
        <f t="shared" si="3"/>
        <v>5641.6070672944034</v>
      </c>
      <c r="AA7" s="85">
        <f t="shared" si="2"/>
        <v>5643.7113593747063</v>
      </c>
      <c r="AB7" s="40"/>
    </row>
    <row r="8" spans="1:28" ht="16.2">
      <c r="A8" s="9"/>
      <c r="B8" s="9" t="s">
        <v>0</v>
      </c>
      <c r="C8" s="10"/>
      <c r="D8" s="10"/>
      <c r="E8" s="10"/>
      <c r="F8" s="5"/>
      <c r="G8" s="5"/>
      <c r="H8" s="5"/>
      <c r="I8" s="5"/>
      <c r="J8" s="5"/>
      <c r="K8" s="5"/>
      <c r="L8" s="5"/>
      <c r="M8" s="11"/>
      <c r="O8" s="80">
        <f t="shared" si="1"/>
        <v>2019</v>
      </c>
      <c r="P8" s="78">
        <f t="shared" si="1"/>
        <v>4</v>
      </c>
      <c r="Q8" s="83">
        <v>2620</v>
      </c>
      <c r="R8" s="83">
        <v>3242</v>
      </c>
      <c r="S8" s="83">
        <v>3676</v>
      </c>
      <c r="T8" s="83">
        <v>3875</v>
      </c>
      <c r="U8" s="83">
        <v>3972</v>
      </c>
      <c r="V8" s="83">
        <v>4018</v>
      </c>
      <c r="W8" s="83">
        <v>4063</v>
      </c>
      <c r="X8" s="86">
        <f t="shared" ref="X8:X14" si="5">W8*W$29</f>
        <v>4075.8250321159849</v>
      </c>
      <c r="Y8" s="86">
        <f t="shared" si="4"/>
        <v>4082.2111174197616</v>
      </c>
      <c r="Z8" s="86">
        <f t="shared" si="3"/>
        <v>4083.5026294159084</v>
      </c>
      <c r="AA8" s="85">
        <f t="shared" si="2"/>
        <v>4085.0257560960331</v>
      </c>
      <c r="AB8" s="40"/>
    </row>
    <row r="9" spans="1:28">
      <c r="A9" s="4"/>
      <c r="B9" s="4"/>
      <c r="C9" s="4"/>
      <c r="D9" s="4"/>
      <c r="E9" s="4"/>
      <c r="F9" s="4"/>
      <c r="G9" s="4"/>
      <c r="H9" s="4"/>
      <c r="I9" s="4"/>
      <c r="J9" s="4"/>
      <c r="K9" s="4"/>
      <c r="L9" s="4"/>
      <c r="M9" s="4"/>
      <c r="O9" s="80">
        <f t="shared" si="1"/>
        <v>2020</v>
      </c>
      <c r="P9" s="78">
        <f t="shared" si="1"/>
        <v>5</v>
      </c>
      <c r="Q9" s="83">
        <v>5875</v>
      </c>
      <c r="R9" s="83">
        <v>7440</v>
      </c>
      <c r="S9" s="83">
        <v>8026</v>
      </c>
      <c r="T9" s="83">
        <v>8185</v>
      </c>
      <c r="U9" s="83">
        <v>8313</v>
      </c>
      <c r="V9" s="83">
        <v>8376</v>
      </c>
      <c r="W9" s="86">
        <f t="shared" ref="W9:W14" si="6">V9*V$29</f>
        <v>8430.6641375984582</v>
      </c>
      <c r="X9" s="86">
        <f t="shared" si="5"/>
        <v>8457.2758871243695</v>
      </c>
      <c r="Y9" s="86">
        <f t="shared" si="4"/>
        <v>8470.5269184682511</v>
      </c>
      <c r="Z9" s="86">
        <f t="shared" si="3"/>
        <v>8473.2067865138324</v>
      </c>
      <c r="AA9" s="85">
        <f t="shared" si="2"/>
        <v>8476.3672515591552</v>
      </c>
      <c r="AB9" s="40"/>
    </row>
    <row r="10" spans="1:28">
      <c r="A10" s="4"/>
      <c r="B10" s="4"/>
      <c r="C10" s="4"/>
      <c r="D10" s="4"/>
      <c r="E10" s="4"/>
      <c r="F10" s="4"/>
      <c r="G10" s="4"/>
      <c r="H10" s="4"/>
      <c r="I10" s="4"/>
      <c r="J10" s="4"/>
      <c r="K10" s="4"/>
      <c r="L10" s="4"/>
      <c r="M10" s="4"/>
      <c r="O10" s="80">
        <f t="shared" si="1"/>
        <v>2021</v>
      </c>
      <c r="P10" s="78">
        <f t="shared" si="1"/>
        <v>6</v>
      </c>
      <c r="Q10" s="83">
        <v>4559</v>
      </c>
      <c r="R10" s="83">
        <v>5729</v>
      </c>
      <c r="S10" s="83">
        <v>6183</v>
      </c>
      <c r="T10" s="83">
        <v>6377</v>
      </c>
      <c r="U10" s="83">
        <v>6437</v>
      </c>
      <c r="V10" s="86">
        <f>U10*U$29</f>
        <v>6489.4335580409579</v>
      </c>
      <c r="W10" s="86">
        <f t="shared" si="6"/>
        <v>6531.7854311251031</v>
      </c>
      <c r="X10" s="86">
        <f t="shared" si="5"/>
        <v>6552.4032893404365</v>
      </c>
      <c r="Y10" s="86">
        <f t="shared" si="4"/>
        <v>6562.669727673966</v>
      </c>
      <c r="Z10" s="86">
        <f t="shared" si="3"/>
        <v>6564.7459962539697</v>
      </c>
      <c r="AA10" s="85">
        <f t="shared" si="2"/>
        <v>6567.1946146785322</v>
      </c>
      <c r="AB10" s="40"/>
    </row>
    <row r="11" spans="1:28">
      <c r="A11" s="4"/>
      <c r="B11" s="4"/>
      <c r="C11" s="4"/>
      <c r="D11" s="4"/>
      <c r="E11" s="4"/>
      <c r="F11" s="4"/>
      <c r="G11" s="4"/>
      <c r="H11" s="4"/>
      <c r="I11" s="4"/>
      <c r="J11" s="4"/>
      <c r="K11" s="4"/>
      <c r="L11" s="4"/>
      <c r="M11" s="4"/>
      <c r="O11" s="80">
        <f t="shared" si="1"/>
        <v>2022</v>
      </c>
      <c r="P11" s="78">
        <f t="shared" si="1"/>
        <v>7</v>
      </c>
      <c r="Q11" s="83">
        <v>6587</v>
      </c>
      <c r="R11" s="83">
        <v>7177</v>
      </c>
      <c r="S11" s="83">
        <v>7327</v>
      </c>
      <c r="T11" s="83">
        <v>7432</v>
      </c>
      <c r="U11" s="86">
        <f>T11*T$29</f>
        <v>7532.4346647107204</v>
      </c>
      <c r="V11" s="86">
        <f>U11*U$29</f>
        <v>7593.791251658341</v>
      </c>
      <c r="W11" s="86">
        <f t="shared" si="6"/>
        <v>7643.3504744227412</v>
      </c>
      <c r="X11" s="86">
        <f t="shared" si="5"/>
        <v>7667.4770349219289</v>
      </c>
      <c r="Y11" s="86">
        <f t="shared" si="4"/>
        <v>7679.490593409826</v>
      </c>
      <c r="Z11" s="86">
        <f t="shared" si="3"/>
        <v>7681.9201968625639</v>
      </c>
      <c r="AA11" s="85">
        <f t="shared" si="2"/>
        <v>7684.7855158468456</v>
      </c>
      <c r="AB11" s="40"/>
    </row>
    <row r="12" spans="1:28">
      <c r="A12" s="42"/>
      <c r="B12" s="4"/>
      <c r="C12" s="4"/>
      <c r="D12" s="4"/>
      <c r="E12" s="4"/>
      <c r="F12" s="4"/>
      <c r="G12" s="4"/>
      <c r="H12" s="4"/>
      <c r="I12" s="4"/>
      <c r="J12" s="4"/>
      <c r="K12" s="4"/>
      <c r="L12" s="4"/>
      <c r="M12" s="4"/>
      <c r="O12" s="80">
        <f t="shared" si="1"/>
        <v>2023</v>
      </c>
      <c r="P12" s="78">
        <f t="shared" si="1"/>
        <v>8</v>
      </c>
      <c r="Q12" s="83">
        <v>4242</v>
      </c>
      <c r="R12" s="83">
        <v>8238</v>
      </c>
      <c r="S12" s="83">
        <v>8632</v>
      </c>
      <c r="T12" s="86">
        <f>S12*S$29</f>
        <v>8915.6799527140192</v>
      </c>
      <c r="U12" s="86">
        <f>T12*T$29</f>
        <v>9036.1647921541335</v>
      </c>
      <c r="V12" s="86">
        <f>U12*U$29</f>
        <v>9109.7702405147174</v>
      </c>
      <c r="W12" s="86">
        <f t="shared" si="6"/>
        <v>9169.2231695880018</v>
      </c>
      <c r="X12" s="86">
        <f t="shared" si="5"/>
        <v>9198.1662120759665</v>
      </c>
      <c r="Y12" s="86">
        <f t="shared" si="4"/>
        <v>9212.5780854036439</v>
      </c>
      <c r="Z12" s="86">
        <f t="shared" si="3"/>
        <v>9215.4927203332209</v>
      </c>
      <c r="AA12" s="85">
        <f t="shared" si="2"/>
        <v>9218.9300544325615</v>
      </c>
      <c r="AB12" s="40"/>
    </row>
    <row r="13" spans="1:28">
      <c r="A13" s="4"/>
      <c r="B13" s="4"/>
      <c r="C13" s="4"/>
      <c r="D13" s="4"/>
      <c r="E13" s="4"/>
      <c r="F13" s="4"/>
      <c r="G13" s="4"/>
      <c r="H13" s="4"/>
      <c r="I13" s="4"/>
      <c r="J13" s="4"/>
      <c r="K13" s="4"/>
      <c r="L13" s="4"/>
      <c r="M13" s="4"/>
      <c r="O13" s="80">
        <f t="shared" si="1"/>
        <v>2024</v>
      </c>
      <c r="P13" s="78">
        <f t="shared" si="1"/>
        <v>9</v>
      </c>
      <c r="Q13" s="83">
        <v>4784</v>
      </c>
      <c r="R13" s="83">
        <v>5788</v>
      </c>
      <c r="S13" s="86">
        <f>R13*R$29</f>
        <v>6165.5956233183861</v>
      </c>
      <c r="T13" s="86">
        <f>S13*S$29</f>
        <v>6368.2202612790816</v>
      </c>
      <c r="U13" s="86">
        <f>T13*T$29</f>
        <v>6454.2792045979168</v>
      </c>
      <c r="V13" s="86">
        <f>U13*U$29</f>
        <v>6506.8535130159426</v>
      </c>
      <c r="W13" s="86">
        <f t="shared" si="6"/>
        <v>6549.3190736377801</v>
      </c>
      <c r="X13" s="86">
        <f t="shared" si="5"/>
        <v>6569.9922775406194</v>
      </c>
      <c r="Y13" s="86">
        <f t="shared" si="4"/>
        <v>6580.2862746575038</v>
      </c>
      <c r="Z13" s="86">
        <f t="shared" si="3"/>
        <v>6582.3681166831493</v>
      </c>
      <c r="AA13" s="85">
        <f t="shared" si="2"/>
        <v>6584.8233080731834</v>
      </c>
      <c r="AB13" s="40"/>
    </row>
    <row r="14" spans="1:28" ht="31.35" customHeight="1">
      <c r="A14" s="50" t="s">
        <v>2</v>
      </c>
      <c r="B14" s="258" t="s">
        <v>217</v>
      </c>
      <c r="C14" s="258"/>
      <c r="D14" s="258"/>
      <c r="E14" s="258"/>
      <c r="F14" s="258"/>
      <c r="G14" s="258"/>
      <c r="H14" s="258"/>
      <c r="I14" s="258"/>
      <c r="J14" s="258"/>
      <c r="K14" s="258"/>
      <c r="L14" s="258"/>
      <c r="M14" s="11"/>
      <c r="O14" s="80">
        <f t="shared" si="1"/>
        <v>2025</v>
      </c>
      <c r="P14" s="78">
        <f t="shared" si="1"/>
        <v>10</v>
      </c>
      <c r="Q14" s="83">
        <v>2896</v>
      </c>
      <c r="R14" s="86">
        <f>Q14*Q$29</f>
        <v>3972.3174037089871</v>
      </c>
      <c r="S14" s="86">
        <f>R14*R$29</f>
        <v>4231.4621283240476</v>
      </c>
      <c r="T14" s="86">
        <f>S14*S$29</f>
        <v>4370.5238725865738</v>
      </c>
      <c r="U14" s="86">
        <f>T14*T$29</f>
        <v>4429.5863187320838</v>
      </c>
      <c r="V14" s="86">
        <f>U14*U$29</f>
        <v>4465.6681847163427</v>
      </c>
      <c r="W14" s="86">
        <f t="shared" si="6"/>
        <v>4494.8123943770861</v>
      </c>
      <c r="X14" s="86">
        <f t="shared" si="5"/>
        <v>4509.0004606614111</v>
      </c>
      <c r="Y14" s="86">
        <f t="shared" si="4"/>
        <v>4516.0652540099136</v>
      </c>
      <c r="Z14" s="86">
        <f t="shared" si="3"/>
        <v>4517.4940268693199</v>
      </c>
      <c r="AA14" s="85">
        <f t="shared" si="2"/>
        <v>4519.1790302362979</v>
      </c>
      <c r="AB14" s="40"/>
    </row>
    <row r="15" spans="1:28" ht="16.2">
      <c r="A15" s="5"/>
      <c r="B15" s="110" t="s">
        <v>0</v>
      </c>
      <c r="C15" s="111"/>
      <c r="D15" s="111"/>
      <c r="E15" s="10" t="s">
        <v>39</v>
      </c>
      <c r="F15" s="5"/>
      <c r="G15" s="5"/>
      <c r="H15" s="10"/>
      <c r="I15" s="10"/>
      <c r="J15" s="10" t="s">
        <v>216</v>
      </c>
      <c r="K15" s="5"/>
      <c r="L15" s="5"/>
      <c r="M15" s="5"/>
      <c r="O15" s="80"/>
      <c r="P15" s="78"/>
      <c r="Q15" s="87"/>
      <c r="R15" s="86"/>
      <c r="S15" s="86"/>
      <c r="T15" s="86"/>
      <c r="U15" s="86"/>
      <c r="V15" s="86"/>
      <c r="W15" s="86"/>
      <c r="X15" s="86"/>
      <c r="Y15" s="86"/>
      <c r="Z15" s="86"/>
      <c r="AA15" s="85"/>
      <c r="AB15" s="40"/>
    </row>
    <row r="16" spans="1:28" ht="16.2">
      <c r="O16" s="88" t="s">
        <v>35</v>
      </c>
      <c r="P16" s="77"/>
      <c r="Q16" s="77"/>
      <c r="R16" s="77"/>
      <c r="S16" s="77"/>
      <c r="T16" s="77"/>
      <c r="U16" s="77"/>
      <c r="V16" s="77"/>
      <c r="W16" s="77"/>
      <c r="X16" s="77"/>
      <c r="Y16" s="77"/>
      <c r="Z16" s="77"/>
      <c r="AA16" s="79"/>
      <c r="AB16" s="40"/>
    </row>
    <row r="17" spans="1:28">
      <c r="A17" s="35"/>
      <c r="C17" s="33" t="s">
        <v>50</v>
      </c>
      <c r="O17" s="76"/>
      <c r="P17" s="77"/>
      <c r="Q17" s="77"/>
      <c r="R17" s="77"/>
      <c r="S17" s="77"/>
      <c r="T17" s="77"/>
      <c r="U17" s="78" t="s">
        <v>49</v>
      </c>
      <c r="V17" s="77"/>
      <c r="W17" s="77"/>
      <c r="X17" s="77"/>
      <c r="Y17" s="77"/>
      <c r="Z17" s="77"/>
      <c r="AA17" s="79"/>
      <c r="AB17" s="40"/>
    </row>
    <row r="18" spans="1:28">
      <c r="B18" s="38"/>
      <c r="C18" s="106"/>
      <c r="D18" s="107"/>
      <c r="E18" s="107"/>
      <c r="F18" s="107"/>
      <c r="G18" s="108" t="s">
        <v>49</v>
      </c>
      <c r="H18" s="107"/>
      <c r="I18" s="107"/>
      <c r="J18" s="107"/>
      <c r="K18" s="107"/>
      <c r="L18" s="109"/>
      <c r="O18" s="80" t="s">
        <v>48</v>
      </c>
      <c r="P18" s="78" t="s">
        <v>27</v>
      </c>
      <c r="Q18" s="81">
        <v>0</v>
      </c>
      <c r="R18" s="81">
        <f t="shared" ref="R18:Z18" si="7">Q18+1</f>
        <v>1</v>
      </c>
      <c r="S18" s="81">
        <f t="shared" si="7"/>
        <v>2</v>
      </c>
      <c r="T18" s="81">
        <f t="shared" si="7"/>
        <v>3</v>
      </c>
      <c r="U18" s="81">
        <f t="shared" si="7"/>
        <v>4</v>
      </c>
      <c r="V18" s="81">
        <f t="shared" si="7"/>
        <v>5</v>
      </c>
      <c r="W18" s="81">
        <f t="shared" si="7"/>
        <v>6</v>
      </c>
      <c r="X18" s="81">
        <f t="shared" si="7"/>
        <v>7</v>
      </c>
      <c r="Y18" s="81">
        <f t="shared" si="7"/>
        <v>8</v>
      </c>
      <c r="Z18" s="81">
        <f t="shared" si="7"/>
        <v>9</v>
      </c>
      <c r="AA18" s="79"/>
    </row>
    <row r="19" spans="1:28">
      <c r="B19" s="104" t="s">
        <v>52</v>
      </c>
      <c r="C19" s="104">
        <v>0</v>
      </c>
      <c r="D19" s="104">
        <f t="shared" ref="D19:L19" si="8">C19+1</f>
        <v>1</v>
      </c>
      <c r="E19" s="104">
        <f t="shared" si="8"/>
        <v>2</v>
      </c>
      <c r="F19" s="104">
        <f t="shared" si="8"/>
        <v>3</v>
      </c>
      <c r="G19" s="104">
        <f t="shared" si="8"/>
        <v>4</v>
      </c>
      <c r="H19" s="104">
        <f t="shared" si="8"/>
        <v>5</v>
      </c>
      <c r="I19" s="104">
        <f t="shared" si="8"/>
        <v>6</v>
      </c>
      <c r="J19" s="104">
        <f t="shared" si="8"/>
        <v>7</v>
      </c>
      <c r="K19" s="104">
        <f t="shared" si="8"/>
        <v>8</v>
      </c>
      <c r="L19" s="104">
        <f t="shared" si="8"/>
        <v>9</v>
      </c>
      <c r="O19" s="80">
        <f>O4</f>
        <v>2015</v>
      </c>
      <c r="P19" s="78">
        <v>0</v>
      </c>
      <c r="Q19" s="89">
        <f t="shared" ref="Q19:Z19" si="9">R4/Q4</f>
        <v>1.3769037979564296</v>
      </c>
      <c r="R19" s="89">
        <f t="shared" si="9"/>
        <v>1.0543265191823019</v>
      </c>
      <c r="S19" s="89">
        <f t="shared" si="9"/>
        <v>1.0439575033200532</v>
      </c>
      <c r="T19" s="89">
        <f t="shared" si="9"/>
        <v>1.0063605139295255</v>
      </c>
      <c r="U19" s="89">
        <f t="shared" si="9"/>
        <v>1.0080900012640628</v>
      </c>
      <c r="V19" s="89">
        <f t="shared" si="9"/>
        <v>1.0052664576802508</v>
      </c>
      <c r="W19" s="89">
        <f t="shared" si="9"/>
        <v>1.0023699638268679</v>
      </c>
      <c r="X19" s="89">
        <f t="shared" si="9"/>
        <v>1.0006222000995519</v>
      </c>
      <c r="Y19" s="89">
        <f t="shared" si="9"/>
        <v>1.0002487252829251</v>
      </c>
      <c r="Z19" s="89">
        <f t="shared" si="9"/>
        <v>1.0003729951510629</v>
      </c>
      <c r="AA19" s="79"/>
      <c r="AB19" s="43"/>
    </row>
    <row r="20" spans="1:28">
      <c r="A20" s="38"/>
      <c r="B20" s="104">
        <f>P20</f>
        <v>1</v>
      </c>
      <c r="C20" s="112"/>
      <c r="D20" s="112"/>
      <c r="E20" s="112"/>
      <c r="F20" s="112"/>
      <c r="G20" s="112"/>
      <c r="H20" s="112"/>
      <c r="I20" s="112"/>
      <c r="J20" s="112"/>
      <c r="K20" s="112"/>
      <c r="L20" s="112"/>
      <c r="O20" s="80">
        <f t="shared" ref="O20:P28" si="10">O19+1</f>
        <v>2016</v>
      </c>
      <c r="P20" s="78">
        <f t="shared" si="10"/>
        <v>1</v>
      </c>
      <c r="Q20" s="89">
        <f t="shared" ref="Q20:Y20" si="11">R5/Q5</f>
        <v>1.6508279337652987</v>
      </c>
      <c r="R20" s="89">
        <f t="shared" si="11"/>
        <v>1.0619276057566507</v>
      </c>
      <c r="S20" s="89">
        <f t="shared" si="11"/>
        <v>1.0395619438740589</v>
      </c>
      <c r="T20" s="89">
        <f t="shared" si="11"/>
        <v>1.0073742428232815</v>
      </c>
      <c r="U20" s="89">
        <f t="shared" si="11"/>
        <v>1.0058823529411764</v>
      </c>
      <c r="V20" s="89">
        <f t="shared" si="11"/>
        <v>1.0051981806367771</v>
      </c>
      <c r="W20" s="89">
        <f t="shared" si="11"/>
        <v>1.0016806722689076</v>
      </c>
      <c r="X20" s="89">
        <f t="shared" si="11"/>
        <v>1.0019359834796076</v>
      </c>
      <c r="Y20" s="89">
        <f t="shared" si="11"/>
        <v>1.0003864485379363</v>
      </c>
      <c r="Z20" s="89"/>
      <c r="AA20" s="79"/>
      <c r="AB20" s="43"/>
    </row>
    <row r="21" spans="1:28">
      <c r="A21" s="38"/>
      <c r="B21" s="104">
        <f t="shared" ref="B21:B28" si="12">B20+1</f>
        <v>2</v>
      </c>
      <c r="C21" s="112"/>
      <c r="D21" s="112"/>
      <c r="E21" s="112"/>
      <c r="F21" s="112"/>
      <c r="G21" s="112"/>
      <c r="H21" s="112"/>
      <c r="I21" s="112"/>
      <c r="J21" s="112"/>
      <c r="K21" s="112"/>
      <c r="L21" s="112"/>
      <c r="O21" s="80">
        <f t="shared" si="10"/>
        <v>2017</v>
      </c>
      <c r="P21" s="78">
        <f t="shared" si="10"/>
        <v>2</v>
      </c>
      <c r="Q21" s="89">
        <f t="shared" ref="Q21:X21" si="13">R6/Q6</f>
        <v>1.2512550800860627</v>
      </c>
      <c r="R21" s="89">
        <f t="shared" si="13"/>
        <v>1.050057317539167</v>
      </c>
      <c r="S21" s="89">
        <f t="shared" si="13"/>
        <v>1.0331149927219796</v>
      </c>
      <c r="T21" s="89">
        <f t="shared" si="13"/>
        <v>1.0174357168016908</v>
      </c>
      <c r="U21" s="89">
        <f t="shared" si="13"/>
        <v>1.0119439155270902</v>
      </c>
      <c r="V21" s="89">
        <f t="shared" si="13"/>
        <v>1.0073554567225453</v>
      </c>
      <c r="W21" s="89">
        <f t="shared" si="13"/>
        <v>1.0045848191543556</v>
      </c>
      <c r="X21" s="89">
        <f t="shared" si="13"/>
        <v>1.0023664638269101</v>
      </c>
      <c r="Y21" s="89"/>
      <c r="Z21" s="89"/>
      <c r="AA21" s="79"/>
      <c r="AB21" s="43"/>
    </row>
    <row r="22" spans="1:28">
      <c r="A22" s="38"/>
      <c r="B22" s="104">
        <f t="shared" si="12"/>
        <v>3</v>
      </c>
      <c r="C22" s="112"/>
      <c r="D22" s="112"/>
      <c r="E22" s="112"/>
      <c r="F22" s="112"/>
      <c r="G22" s="112"/>
      <c r="H22" s="112"/>
      <c r="I22" s="112"/>
      <c r="J22" s="112"/>
      <c r="K22" s="112"/>
      <c r="L22" s="112"/>
      <c r="O22" s="80">
        <f t="shared" si="10"/>
        <v>2018</v>
      </c>
      <c r="P22" s="78">
        <f t="shared" si="10"/>
        <v>3</v>
      </c>
      <c r="Q22" s="89">
        <f t="shared" ref="Q22:W22" si="14">R7/Q7</f>
        <v>1.7552631578947369</v>
      </c>
      <c r="R22" s="89">
        <f t="shared" si="14"/>
        <v>1.1162989933604626</v>
      </c>
      <c r="S22" s="89">
        <f t="shared" si="14"/>
        <v>1.0400997697620875</v>
      </c>
      <c r="T22" s="89">
        <f t="shared" si="14"/>
        <v>1.0217672016233168</v>
      </c>
      <c r="U22" s="89">
        <f t="shared" si="14"/>
        <v>1.00577721610399</v>
      </c>
      <c r="V22" s="89">
        <f t="shared" si="14"/>
        <v>1.0059235325794291</v>
      </c>
      <c r="W22" s="89">
        <f t="shared" si="14"/>
        <v>1.0048179871520342</v>
      </c>
      <c r="X22" s="89"/>
      <c r="Y22" s="89"/>
      <c r="Z22" s="89"/>
      <c r="AA22" s="79"/>
      <c r="AB22" s="43"/>
    </row>
    <row r="23" spans="1:28">
      <c r="A23" s="38"/>
      <c r="B23" s="104">
        <f t="shared" si="12"/>
        <v>4</v>
      </c>
      <c r="C23" s="112"/>
      <c r="D23" s="112"/>
      <c r="E23" s="112"/>
      <c r="F23" s="112"/>
      <c r="G23" s="112"/>
      <c r="H23" s="112"/>
      <c r="I23" s="112"/>
      <c r="J23" s="112"/>
      <c r="K23" s="112"/>
      <c r="L23" s="112"/>
      <c r="O23" s="80">
        <f t="shared" si="10"/>
        <v>2019</v>
      </c>
      <c r="P23" s="78">
        <f t="shared" si="10"/>
        <v>4</v>
      </c>
      <c r="Q23" s="89">
        <f t="shared" ref="Q23:V23" si="15">R8/Q8</f>
        <v>1.2374045801526719</v>
      </c>
      <c r="R23" s="89">
        <f t="shared" si="15"/>
        <v>1.133867982726712</v>
      </c>
      <c r="S23" s="89">
        <f t="shared" si="15"/>
        <v>1.0541349292709468</v>
      </c>
      <c r="T23" s="89">
        <f t="shared" si="15"/>
        <v>1.0250322580645161</v>
      </c>
      <c r="U23" s="89">
        <f t="shared" si="15"/>
        <v>1.0115810674723063</v>
      </c>
      <c r="V23" s="89">
        <f t="shared" si="15"/>
        <v>1.0111996017919362</v>
      </c>
      <c r="W23" s="89"/>
      <c r="X23" s="89"/>
      <c r="Y23" s="89"/>
      <c r="Z23" s="89"/>
      <c r="AA23" s="79"/>
      <c r="AB23" s="43"/>
    </row>
    <row r="24" spans="1:28">
      <c r="A24" s="38"/>
      <c r="B24" s="104">
        <f t="shared" si="12"/>
        <v>5</v>
      </c>
      <c r="C24" s="112"/>
      <c r="D24" s="112"/>
      <c r="E24" s="112"/>
      <c r="F24" s="112"/>
      <c r="G24" s="112"/>
      <c r="H24" s="112"/>
      <c r="I24" s="112"/>
      <c r="J24" s="112"/>
      <c r="K24" s="112"/>
      <c r="L24" s="112"/>
      <c r="O24" s="80">
        <f t="shared" si="10"/>
        <v>2020</v>
      </c>
      <c r="P24" s="78">
        <f t="shared" si="10"/>
        <v>5</v>
      </c>
      <c r="Q24" s="89">
        <f>R9/Q9</f>
        <v>1.2663829787234042</v>
      </c>
      <c r="R24" s="89">
        <f>S9/R9</f>
        <v>1.0787634408602151</v>
      </c>
      <c r="S24" s="89">
        <f>T9/S9</f>
        <v>1.0198106154996263</v>
      </c>
      <c r="T24" s="89">
        <f>U9/T9</f>
        <v>1.0156383628588883</v>
      </c>
      <c r="U24" s="89">
        <f>V9/U9</f>
        <v>1.0075784915193071</v>
      </c>
      <c r="V24" s="89"/>
      <c r="W24" s="89"/>
      <c r="X24" s="89"/>
      <c r="Y24" s="89"/>
      <c r="Z24" s="89"/>
      <c r="AA24" s="79"/>
      <c r="AB24" s="43"/>
    </row>
    <row r="25" spans="1:28">
      <c r="A25" s="38"/>
      <c r="B25" s="104">
        <f t="shared" si="12"/>
        <v>6</v>
      </c>
      <c r="C25" s="112"/>
      <c r="D25" s="112"/>
      <c r="E25" s="112"/>
      <c r="F25" s="112"/>
      <c r="G25" s="112"/>
      <c r="H25" s="112"/>
      <c r="I25" s="112"/>
      <c r="J25" s="112"/>
      <c r="K25" s="112"/>
      <c r="L25" s="112"/>
      <c r="O25" s="80">
        <f t="shared" si="10"/>
        <v>2021</v>
      </c>
      <c r="P25" s="78">
        <f t="shared" si="10"/>
        <v>6</v>
      </c>
      <c r="Q25" s="89">
        <f>R10/Q10</f>
        <v>1.25663522702347</v>
      </c>
      <c r="R25" s="89">
        <f>S10/R10</f>
        <v>1.0792459417001221</v>
      </c>
      <c r="S25" s="89">
        <f>T10/S10</f>
        <v>1.0313763545204593</v>
      </c>
      <c r="T25" s="89">
        <f>U10/T10</f>
        <v>1.0094088129214365</v>
      </c>
      <c r="U25" s="89"/>
      <c r="V25" s="89"/>
      <c r="W25" s="89"/>
      <c r="X25" s="89"/>
      <c r="Y25" s="89"/>
      <c r="Z25" s="89"/>
      <c r="AA25" s="79"/>
      <c r="AB25" s="43"/>
    </row>
    <row r="26" spans="1:28">
      <c r="A26" s="38"/>
      <c r="B26" s="104">
        <f t="shared" si="12"/>
        <v>7</v>
      </c>
      <c r="C26" s="112"/>
      <c r="D26" s="112"/>
      <c r="E26" s="112"/>
      <c r="F26" s="112"/>
      <c r="G26" s="112"/>
      <c r="H26" s="112"/>
      <c r="I26" s="112"/>
      <c r="J26" s="112"/>
      <c r="K26" s="112"/>
      <c r="L26" s="112"/>
      <c r="O26" s="80">
        <f t="shared" si="10"/>
        <v>2022</v>
      </c>
      <c r="P26" s="78">
        <f t="shared" si="10"/>
        <v>7</v>
      </c>
      <c r="Q26" s="89">
        <f>R11/Q11</f>
        <v>1.0895703658721725</v>
      </c>
      <c r="R26" s="89">
        <f>S11/R11</f>
        <v>1.0209000975337885</v>
      </c>
      <c r="S26" s="89">
        <f>T11/S11</f>
        <v>1.0143305582093627</v>
      </c>
      <c r="T26" s="89"/>
      <c r="U26" s="89"/>
      <c r="V26" s="89"/>
      <c r="W26" s="89"/>
      <c r="X26" s="89"/>
      <c r="Y26" s="89"/>
      <c r="Z26" s="89"/>
      <c r="AA26" s="79"/>
      <c r="AB26" s="43"/>
    </row>
    <row r="27" spans="1:28">
      <c r="A27" s="38"/>
      <c r="B27" s="104">
        <f t="shared" si="12"/>
        <v>8</v>
      </c>
      <c r="C27" s="112"/>
      <c r="D27" s="112"/>
      <c r="E27" s="112"/>
      <c r="F27" s="112"/>
      <c r="G27" s="112"/>
      <c r="H27" s="112"/>
      <c r="I27" s="112"/>
      <c r="J27" s="112"/>
      <c r="K27" s="112"/>
      <c r="L27" s="112"/>
      <c r="O27" s="80">
        <f t="shared" si="10"/>
        <v>2023</v>
      </c>
      <c r="P27" s="78">
        <f t="shared" si="10"/>
        <v>8</v>
      </c>
      <c r="Q27" s="89">
        <f>R12/Q12</f>
        <v>1.9420084865629421</v>
      </c>
      <c r="R27" s="89">
        <f>S12/R12</f>
        <v>1.0478271425103181</v>
      </c>
      <c r="S27" s="89"/>
      <c r="T27" s="89"/>
      <c r="U27" s="89"/>
      <c r="V27" s="89"/>
      <c r="W27" s="89"/>
      <c r="X27" s="89"/>
      <c r="Y27" s="89"/>
      <c r="Z27" s="89"/>
      <c r="AA27" s="79"/>
      <c r="AB27" s="43"/>
    </row>
    <row r="28" spans="1:28">
      <c r="A28" s="38"/>
      <c r="B28" s="104">
        <f t="shared" si="12"/>
        <v>9</v>
      </c>
      <c r="C28" s="112"/>
      <c r="D28" s="112"/>
      <c r="E28" s="112"/>
      <c r="F28" s="112"/>
      <c r="G28" s="112"/>
      <c r="H28" s="112"/>
      <c r="I28" s="112"/>
      <c r="J28" s="112"/>
      <c r="K28" s="112"/>
      <c r="L28" s="112"/>
      <c r="O28" s="80">
        <f t="shared" si="10"/>
        <v>2024</v>
      </c>
      <c r="P28" s="78">
        <f t="shared" si="10"/>
        <v>9</v>
      </c>
      <c r="Q28" s="89">
        <f>R13/Q13</f>
        <v>1.209866220735786</v>
      </c>
      <c r="R28" s="89"/>
      <c r="S28" s="89"/>
      <c r="T28" s="89"/>
      <c r="U28" s="89"/>
      <c r="V28" s="89"/>
      <c r="W28" s="89"/>
      <c r="X28" s="89"/>
      <c r="Y28" s="89"/>
      <c r="Z28" s="89"/>
      <c r="AA28" s="79"/>
    </row>
    <row r="29" spans="1:28" ht="16.2" thickBot="1">
      <c r="A29" s="38"/>
      <c r="B29" s="38"/>
      <c r="C29" s="35"/>
      <c r="D29" s="100"/>
      <c r="E29" s="35"/>
      <c r="F29" s="35"/>
      <c r="G29" s="35"/>
      <c r="H29" s="35"/>
      <c r="I29" s="35"/>
      <c r="J29" s="35"/>
      <c r="K29" s="35"/>
      <c r="L29" s="35"/>
      <c r="O29" s="90" t="s">
        <v>36</v>
      </c>
      <c r="P29" s="91"/>
      <c r="Q29" s="92">
        <f>SUMPRODUCT(Q$4:Q13,Q$19:Q28)/SUM(Q$4:Q13)</f>
        <v>1.3716565620542083</v>
      </c>
      <c r="R29" s="92">
        <f>SUMPRODUCT(R$4:R12,R$19:R27)/SUM(R$4:R12)</f>
        <v>1.0652376681614351</v>
      </c>
      <c r="S29" s="92">
        <f>SUMPRODUCT(S$4:S11,S$19:S26)/SUM(S$4:S11)</f>
        <v>1.0328637572652941</v>
      </c>
      <c r="T29" s="92">
        <f>SUMPRODUCT(T$4:T10,T$19:T25)/SUM(T$4:T10)</f>
        <v>1.0135138138738859</v>
      </c>
      <c r="U29" s="92">
        <f>SUMPRODUCT(U$4:U9,U$19:U24)/SUM(U$4:U9)</f>
        <v>1.0081456513967622</v>
      </c>
      <c r="V29" s="92">
        <f>SUMPRODUCT(V$4:V8,V$19:V23)/SUM(V$4:V8)</f>
        <v>1.0065262819482399</v>
      </c>
      <c r="W29" s="92">
        <f>SUMPRODUCT(W$4:W7,W$19:W22)/SUM(W$4:W7)</f>
        <v>1.0031565424848596</v>
      </c>
      <c r="X29" s="92">
        <f>SUMPRODUCT(X$4:X6,X$19:X21)/SUM(X$4:X6)</f>
        <v>1.0015668202764978</v>
      </c>
      <c r="Y29" s="92">
        <f>SUMPRODUCT(Y$4:Y5,Y$19:Y20)/SUM(Y$4:Y5)</f>
        <v>1.0003163756011137</v>
      </c>
      <c r="Z29" s="92">
        <f>SUMPRODUCT(Z$4:Z4,Z$19:Z19)/SUM(Z$4:Z4)</f>
        <v>1.0003729951510629</v>
      </c>
      <c r="AA29" s="93"/>
    </row>
    <row r="30" spans="1:28">
      <c r="B30" s="99"/>
      <c r="C30" s="98"/>
      <c r="D30" s="98"/>
      <c r="E30" s="98"/>
      <c r="F30" s="98"/>
      <c r="G30" s="98"/>
      <c r="H30" s="98"/>
      <c r="I30" s="98"/>
      <c r="J30" s="98"/>
      <c r="K30" s="98"/>
      <c r="L30" s="98"/>
      <c r="O30" s="101"/>
      <c r="Q30" s="98"/>
      <c r="R30" s="98"/>
      <c r="S30" s="98"/>
      <c r="T30" s="98"/>
      <c r="U30" s="98"/>
      <c r="V30" s="98"/>
      <c r="W30" s="98"/>
      <c r="X30" s="98"/>
      <c r="Y30" s="98"/>
      <c r="Z30" s="98"/>
    </row>
    <row r="31" spans="1:28">
      <c r="O31" s="39"/>
      <c r="P31" s="40"/>
    </row>
    <row r="32" spans="1:28">
      <c r="C32" s="33" t="s">
        <v>53</v>
      </c>
      <c r="D32" s="35"/>
      <c r="E32" s="70"/>
      <c r="F32" s="35"/>
      <c r="G32" s="35"/>
      <c r="H32" s="35"/>
      <c r="I32" s="35"/>
      <c r="P32" s="40"/>
      <c r="Q32" s="40"/>
      <c r="R32" s="40"/>
      <c r="S32" s="40"/>
      <c r="T32" s="40"/>
      <c r="U32" s="41"/>
      <c r="V32" s="40"/>
      <c r="W32" s="40"/>
      <c r="X32" s="40"/>
      <c r="Y32" s="40"/>
      <c r="Z32" s="40"/>
    </row>
    <row r="33" spans="1:37">
      <c r="B33" s="104" t="s">
        <v>52</v>
      </c>
      <c r="C33" s="104" t="s">
        <v>47</v>
      </c>
      <c r="D33" s="104" t="s">
        <v>46</v>
      </c>
      <c r="E33" s="104" t="s">
        <v>45</v>
      </c>
      <c r="F33" s="104" t="s">
        <v>44</v>
      </c>
      <c r="G33" s="104" t="s">
        <v>43</v>
      </c>
      <c r="H33" s="104" t="s">
        <v>42</v>
      </c>
      <c r="I33" s="104" t="s">
        <v>41</v>
      </c>
      <c r="O33" s="38"/>
      <c r="P33" s="38"/>
      <c r="AK33" s="35"/>
    </row>
    <row r="34" spans="1:37">
      <c r="B34" s="104">
        <v>1</v>
      </c>
      <c r="C34" s="113"/>
      <c r="D34" s="113"/>
      <c r="E34" s="113"/>
      <c r="F34" s="113"/>
      <c r="G34" s="104">
        <f t="shared" ref="G34" si="16">FLOOR((F34-1)/2,1)</f>
        <v>-1</v>
      </c>
      <c r="H34" s="117" t="e">
        <f t="shared" ref="H34:H42" si="17">(F34/2)-COMBIN(F34-1,G34)*F34/(2^(F34))</f>
        <v>#NUM!</v>
      </c>
      <c r="I34" s="105" t="e">
        <f t="shared" ref="I34:I42" si="18">F34*(F34-1)/4-COMBIN(F34-1,G34)*F34*(F34-1)/(2^(F34))+H34-(H34^2)</f>
        <v>#NUM!</v>
      </c>
      <c r="J34" s="114"/>
      <c r="O34" s="38"/>
      <c r="P34" s="38"/>
      <c r="Q34" s="102"/>
      <c r="R34" s="102"/>
      <c r="S34" s="102"/>
      <c r="T34" s="102"/>
      <c r="U34" s="102"/>
      <c r="V34" s="102"/>
      <c r="W34" s="102"/>
      <c r="X34" s="102"/>
      <c r="Y34" s="102"/>
      <c r="Z34" s="102"/>
      <c r="AK34" s="35"/>
    </row>
    <row r="35" spans="1:37">
      <c r="B35" s="104">
        <v>2</v>
      </c>
      <c r="C35" s="113"/>
      <c r="D35" s="113"/>
      <c r="E35" s="113"/>
      <c r="F35" s="113"/>
      <c r="G35" s="104">
        <f t="shared" ref="G35:G40" si="19">FLOOR((F35-1)/2,1)</f>
        <v>-1</v>
      </c>
      <c r="H35" s="117" t="e">
        <f t="shared" si="17"/>
        <v>#NUM!</v>
      </c>
      <c r="I35" s="105" t="e">
        <f t="shared" si="18"/>
        <v>#NUM!</v>
      </c>
      <c r="M35" s="35"/>
      <c r="O35" s="38"/>
      <c r="P35" s="38"/>
      <c r="Q35" s="102"/>
      <c r="R35" s="102"/>
      <c r="S35" s="102"/>
      <c r="T35" s="102"/>
      <c r="U35" s="102"/>
      <c r="V35" s="102"/>
      <c r="W35" s="102"/>
      <c r="X35" s="102"/>
      <c r="Y35" s="102"/>
      <c r="Z35" s="102"/>
      <c r="AK35" s="35"/>
    </row>
    <row r="36" spans="1:37">
      <c r="B36" s="104">
        <v>3</v>
      </c>
      <c r="C36" s="113"/>
      <c r="D36" s="113"/>
      <c r="E36" s="113"/>
      <c r="F36" s="113"/>
      <c r="G36" s="104">
        <f t="shared" si="19"/>
        <v>-1</v>
      </c>
      <c r="H36" s="117" t="e">
        <f t="shared" si="17"/>
        <v>#NUM!</v>
      </c>
      <c r="I36" s="105" t="e">
        <f t="shared" si="18"/>
        <v>#NUM!</v>
      </c>
      <c r="M36" s="35"/>
      <c r="O36" s="38"/>
      <c r="P36" s="38"/>
      <c r="Q36" s="102"/>
      <c r="R36" s="102"/>
      <c r="S36" s="102"/>
      <c r="T36" s="102"/>
      <c r="U36" s="102"/>
      <c r="V36" s="102"/>
      <c r="W36" s="102"/>
      <c r="X36" s="102"/>
      <c r="Y36" s="102"/>
      <c r="Z36" s="102"/>
      <c r="AK36" s="35"/>
    </row>
    <row r="37" spans="1:37">
      <c r="B37" s="104">
        <v>4</v>
      </c>
      <c r="C37" s="113"/>
      <c r="D37" s="113"/>
      <c r="E37" s="113"/>
      <c r="F37" s="113"/>
      <c r="G37" s="104">
        <f t="shared" si="19"/>
        <v>-1</v>
      </c>
      <c r="H37" s="117" t="e">
        <f t="shared" si="17"/>
        <v>#NUM!</v>
      </c>
      <c r="I37" s="105" t="e">
        <f t="shared" si="18"/>
        <v>#NUM!</v>
      </c>
      <c r="M37" s="35"/>
      <c r="O37" s="38"/>
      <c r="P37" s="38"/>
      <c r="Q37" s="102"/>
      <c r="R37" s="102"/>
      <c r="S37" s="102"/>
      <c r="T37" s="102"/>
      <c r="U37" s="102"/>
      <c r="V37" s="102"/>
      <c r="W37" s="102"/>
      <c r="X37" s="102"/>
      <c r="Y37" s="102"/>
      <c r="Z37" s="102"/>
      <c r="AK37" s="35"/>
    </row>
    <row r="38" spans="1:37">
      <c r="B38" s="104">
        <v>5</v>
      </c>
      <c r="C38" s="113"/>
      <c r="D38" s="113"/>
      <c r="E38" s="113"/>
      <c r="F38" s="113"/>
      <c r="G38" s="104">
        <f t="shared" si="19"/>
        <v>-1</v>
      </c>
      <c r="H38" s="117" t="e">
        <f t="shared" si="17"/>
        <v>#NUM!</v>
      </c>
      <c r="I38" s="105" t="e">
        <f t="shared" si="18"/>
        <v>#NUM!</v>
      </c>
      <c r="M38" s="35"/>
      <c r="O38" s="38"/>
      <c r="P38" s="38"/>
      <c r="Q38" s="102"/>
      <c r="R38" s="102"/>
      <c r="S38" s="102"/>
      <c r="T38" s="102"/>
      <c r="U38" s="102"/>
      <c r="V38" s="102"/>
      <c r="W38" s="102"/>
      <c r="X38" s="102"/>
      <c r="Y38" s="102"/>
      <c r="Z38" s="102"/>
      <c r="AK38" s="35"/>
    </row>
    <row r="39" spans="1:37">
      <c r="B39" s="104">
        <v>6</v>
      </c>
      <c r="C39" s="113"/>
      <c r="D39" s="113"/>
      <c r="E39" s="113"/>
      <c r="F39" s="113"/>
      <c r="G39" s="104">
        <f t="shared" si="19"/>
        <v>-1</v>
      </c>
      <c r="H39" s="117" t="e">
        <f t="shared" si="17"/>
        <v>#NUM!</v>
      </c>
      <c r="I39" s="105" t="e">
        <f t="shared" si="18"/>
        <v>#NUM!</v>
      </c>
      <c r="M39" s="35"/>
      <c r="O39" s="38"/>
      <c r="P39" s="38"/>
      <c r="Q39" s="102"/>
      <c r="R39" s="102"/>
      <c r="S39" s="102"/>
      <c r="T39" s="102"/>
      <c r="U39" s="102"/>
      <c r="V39" s="102"/>
      <c r="W39" s="102"/>
      <c r="X39" s="102"/>
      <c r="Y39" s="102"/>
      <c r="Z39" s="102"/>
      <c r="AK39" s="35"/>
    </row>
    <row r="40" spans="1:37">
      <c r="B40" s="104">
        <v>7</v>
      </c>
      <c r="C40" s="113"/>
      <c r="D40" s="113"/>
      <c r="E40" s="113"/>
      <c r="F40" s="113"/>
      <c r="G40" s="104">
        <f t="shared" si="19"/>
        <v>-1</v>
      </c>
      <c r="H40" s="117" t="e">
        <f t="shared" si="17"/>
        <v>#NUM!</v>
      </c>
      <c r="I40" s="105" t="e">
        <f t="shared" si="18"/>
        <v>#NUM!</v>
      </c>
      <c r="M40" s="35"/>
      <c r="O40" s="38"/>
      <c r="P40" s="38"/>
      <c r="Q40" s="102"/>
      <c r="R40" s="102"/>
      <c r="S40" s="102"/>
      <c r="T40" s="102"/>
      <c r="U40" s="102"/>
      <c r="V40" s="102"/>
      <c r="W40" s="102"/>
      <c r="X40" s="102"/>
      <c r="Y40" s="102"/>
      <c r="Z40" s="102"/>
      <c r="AK40" s="35"/>
    </row>
    <row r="41" spans="1:37">
      <c r="B41" s="104">
        <v>8</v>
      </c>
      <c r="C41" s="113"/>
      <c r="D41" s="113"/>
      <c r="E41" s="113"/>
      <c r="F41" s="113"/>
      <c r="G41" s="104">
        <f t="shared" ref="G41:G42" si="20">FLOOR((F41-1)/2,1)</f>
        <v>-1</v>
      </c>
      <c r="H41" s="117" t="e">
        <f t="shared" si="17"/>
        <v>#NUM!</v>
      </c>
      <c r="I41" s="105" t="e">
        <f t="shared" si="18"/>
        <v>#NUM!</v>
      </c>
      <c r="M41" s="35"/>
      <c r="O41" s="38"/>
      <c r="P41" s="38"/>
      <c r="Q41" s="102"/>
      <c r="R41" s="102"/>
      <c r="S41" s="102"/>
      <c r="T41" s="102"/>
      <c r="U41" s="102"/>
      <c r="V41" s="102"/>
      <c r="W41" s="102"/>
      <c r="X41" s="102"/>
      <c r="Y41" s="102"/>
      <c r="Z41" s="102"/>
      <c r="AK41" s="35"/>
    </row>
    <row r="42" spans="1:37">
      <c r="B42" s="104">
        <v>9</v>
      </c>
      <c r="C42" s="113"/>
      <c r="D42" s="113"/>
      <c r="E42" s="113"/>
      <c r="F42" s="113"/>
      <c r="G42" s="104">
        <f t="shared" si="20"/>
        <v>-1</v>
      </c>
      <c r="H42" s="117" t="e">
        <f t="shared" si="17"/>
        <v>#NUM!</v>
      </c>
      <c r="I42" s="105" t="e">
        <f t="shared" si="18"/>
        <v>#NUM!</v>
      </c>
      <c r="M42" s="35"/>
      <c r="O42" s="38"/>
      <c r="P42" s="38"/>
      <c r="Q42" s="102"/>
      <c r="R42" s="102"/>
      <c r="S42" s="102"/>
      <c r="T42" s="102"/>
      <c r="U42" s="102"/>
      <c r="V42" s="102"/>
      <c r="W42" s="102"/>
      <c r="X42" s="102"/>
      <c r="Y42" s="102"/>
      <c r="Z42" s="102"/>
      <c r="AK42" s="35"/>
    </row>
    <row r="43" spans="1:37">
      <c r="B43" s="103"/>
      <c r="C43" s="103"/>
      <c r="D43" s="103"/>
      <c r="E43" s="103">
        <f>SUM(E34:E42)</f>
        <v>0</v>
      </c>
      <c r="F43" s="103"/>
      <c r="G43" s="103"/>
      <c r="H43" s="116" t="e">
        <f>SUM(H34:H42)</f>
        <v>#NUM!</v>
      </c>
      <c r="I43" s="116" t="e">
        <f>SUM(I34:I42)</f>
        <v>#NUM!</v>
      </c>
      <c r="J43" s="114"/>
      <c r="M43" s="35"/>
      <c r="AK43" s="35"/>
    </row>
    <row r="44" spans="1:37">
      <c r="B44" s="35"/>
      <c r="C44" s="35"/>
      <c r="D44" s="35"/>
      <c r="E44" s="35"/>
      <c r="F44" s="35"/>
      <c r="G44" s="35"/>
      <c r="H44" s="35"/>
      <c r="I44" s="35"/>
      <c r="M44" s="35"/>
      <c r="AK44" s="35"/>
    </row>
    <row r="45" spans="1:37">
      <c r="B45" s="115" t="s">
        <v>40</v>
      </c>
      <c r="C45" s="118"/>
      <c r="D45" s="71"/>
      <c r="E45" s="71"/>
      <c r="F45" s="35"/>
      <c r="G45" s="35"/>
      <c r="H45" s="35"/>
      <c r="I45" s="35"/>
      <c r="M45" s="35"/>
      <c r="AK45" s="35"/>
    </row>
    <row r="46" spans="1:37">
      <c r="M46" s="35"/>
      <c r="AK46" s="35"/>
    </row>
    <row r="47" spans="1:37">
      <c r="M47" s="35"/>
      <c r="AE47" s="35"/>
      <c r="AF47" s="35"/>
      <c r="AG47" s="35"/>
      <c r="AH47" s="35"/>
      <c r="AI47" s="35"/>
      <c r="AJ47" s="35"/>
      <c r="AK47" s="35"/>
    </row>
    <row r="48" spans="1:37">
      <c r="A48" s="5" t="s">
        <v>15</v>
      </c>
      <c r="B48" s="5" t="s">
        <v>54</v>
      </c>
      <c r="C48" s="5"/>
      <c r="D48" s="5"/>
      <c r="E48" s="5"/>
      <c r="F48" s="5"/>
      <c r="G48" s="5"/>
      <c r="H48" s="5"/>
      <c r="I48" s="5"/>
      <c r="J48" s="5"/>
      <c r="K48" s="5"/>
      <c r="L48" s="5"/>
      <c r="M48" s="11"/>
    </row>
    <row r="49" spans="1:13" ht="16.2">
      <c r="A49" s="5"/>
      <c r="B49" s="9" t="s">
        <v>0</v>
      </c>
      <c r="C49" s="5"/>
      <c r="D49" s="5"/>
      <c r="E49" s="5"/>
      <c r="F49" s="5"/>
      <c r="G49" s="5"/>
      <c r="H49" s="5"/>
      <c r="I49" s="5"/>
      <c r="J49" s="5"/>
      <c r="K49" s="5"/>
      <c r="L49" s="5"/>
      <c r="M49" s="5"/>
    </row>
  </sheetData>
  <mergeCells count="3">
    <mergeCell ref="A3:M3"/>
    <mergeCell ref="A4:M4"/>
    <mergeCell ref="B14:L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2137-862C-45E5-8C52-69DE3AA50FE1}">
  <dimension ref="A1:N46"/>
  <sheetViews>
    <sheetView workbookViewId="0"/>
  </sheetViews>
  <sheetFormatPr defaultColWidth="8.88671875" defaultRowHeight="15.6"/>
  <cols>
    <col min="1" max="1" width="14.5546875" style="6" customWidth="1"/>
    <col min="2" max="8" width="15.88671875" style="6" customWidth="1"/>
    <col min="9" max="9" width="12.88671875" style="6" customWidth="1"/>
    <col min="10" max="10" width="15.88671875" style="6" customWidth="1"/>
    <col min="11" max="11" width="14.88671875" style="6" customWidth="1"/>
    <col min="12" max="12" width="16" style="6" customWidth="1"/>
    <col min="13" max="13" width="8.88671875" style="6" customWidth="1"/>
    <col min="14" max="16384" width="8.88671875" style="6"/>
  </cols>
  <sheetData>
    <row r="1" spans="1:14" ht="18" customHeight="1">
      <c r="A1" s="53" t="s">
        <v>14</v>
      </c>
      <c r="B1" s="67"/>
      <c r="C1" s="9" t="s">
        <v>5</v>
      </c>
      <c r="D1" s="5"/>
      <c r="E1" s="5"/>
      <c r="F1" s="5"/>
      <c r="G1" s="5"/>
      <c r="H1" s="5"/>
      <c r="I1" s="5"/>
      <c r="J1" s="5"/>
      <c r="K1" s="5"/>
      <c r="L1" s="5"/>
      <c r="M1" s="5"/>
      <c r="N1" s="1"/>
    </row>
    <row r="2" spans="1:14">
      <c r="A2" s="5"/>
      <c r="B2" s="5"/>
      <c r="C2" s="5"/>
      <c r="D2" s="5"/>
      <c r="E2" s="5"/>
      <c r="F2" s="5"/>
      <c r="G2" s="5"/>
      <c r="H2" s="5"/>
      <c r="I2" s="5"/>
      <c r="J2" s="5"/>
      <c r="K2" s="5"/>
      <c r="L2" s="5"/>
      <c r="M2" s="5"/>
    </row>
    <row r="3" spans="1:14" ht="31.35" customHeight="1">
      <c r="A3" s="260" t="s">
        <v>154</v>
      </c>
      <c r="B3" s="260"/>
      <c r="C3" s="260"/>
      <c r="D3" s="260"/>
      <c r="E3" s="260"/>
      <c r="F3" s="260"/>
      <c r="G3" s="260"/>
      <c r="H3" s="260"/>
      <c r="I3" s="260"/>
      <c r="J3" s="260"/>
      <c r="K3" s="260"/>
      <c r="L3" s="12"/>
      <c r="M3" s="12"/>
    </row>
    <row r="4" spans="1:14">
      <c r="A4" s="61"/>
      <c r="B4" s="69"/>
      <c r="C4" s="51"/>
      <c r="D4" s="5"/>
      <c r="E4" s="5"/>
      <c r="F4" s="5"/>
      <c r="G4" s="5"/>
      <c r="H4" s="5"/>
      <c r="I4" s="5"/>
      <c r="J4" s="5"/>
      <c r="K4" s="5"/>
      <c r="L4" s="5"/>
      <c r="M4" s="11"/>
    </row>
    <row r="5" spans="1:14" ht="27.6">
      <c r="A5" s="131" t="s">
        <v>158</v>
      </c>
      <c r="B5" s="147" t="s">
        <v>155</v>
      </c>
      <c r="C5" s="147" t="s">
        <v>156</v>
      </c>
      <c r="D5" s="147" t="s">
        <v>157</v>
      </c>
      <c r="E5" s="5"/>
      <c r="F5" s="5"/>
      <c r="G5" s="5"/>
      <c r="H5" s="5"/>
      <c r="I5" s="5"/>
      <c r="J5" s="5"/>
      <c r="K5" s="5"/>
      <c r="L5" s="5"/>
      <c r="M5" s="11"/>
    </row>
    <row r="6" spans="1:14">
      <c r="A6" s="133">
        <v>1</v>
      </c>
      <c r="B6" s="200">
        <v>1E-4</v>
      </c>
      <c r="C6" s="201">
        <v>241400</v>
      </c>
      <c r="D6" s="201">
        <v>285500</v>
      </c>
      <c r="E6" s="5"/>
      <c r="F6" s="5"/>
      <c r="G6" s="5"/>
      <c r="H6" s="5"/>
      <c r="I6" s="5"/>
      <c r="J6" s="5"/>
      <c r="K6" s="5"/>
      <c r="L6" s="5"/>
      <c r="M6" s="11"/>
    </row>
    <row r="7" spans="1:14">
      <c r="A7" s="133">
        <v>2</v>
      </c>
      <c r="B7" s="200">
        <v>5.0000000000000001E-4</v>
      </c>
      <c r="C7" s="201">
        <v>96600</v>
      </c>
      <c r="D7" s="201">
        <v>94600</v>
      </c>
      <c r="E7" s="5"/>
      <c r="F7" s="5"/>
      <c r="G7" s="5"/>
      <c r="H7" s="5"/>
      <c r="I7" s="5"/>
      <c r="J7" s="5"/>
      <c r="K7" s="5"/>
      <c r="L7" s="5"/>
      <c r="M7" s="11"/>
    </row>
    <row r="8" spans="1:14">
      <c r="A8" s="133">
        <v>3</v>
      </c>
      <c r="B8" s="200">
        <v>1E-3</v>
      </c>
      <c r="C8" s="201">
        <v>82000</v>
      </c>
      <c r="D8" s="201">
        <v>91700</v>
      </c>
      <c r="E8" s="5"/>
      <c r="F8" s="5"/>
      <c r="G8" s="5"/>
      <c r="H8" s="5"/>
      <c r="I8" s="5"/>
      <c r="J8" s="5"/>
      <c r="K8" s="5"/>
      <c r="L8" s="5"/>
      <c r="M8" s="11"/>
    </row>
    <row r="9" spans="1:14">
      <c r="A9" s="133">
        <v>4</v>
      </c>
      <c r="B9" s="200">
        <v>5.0000000000000001E-3</v>
      </c>
      <c r="C9" s="201">
        <v>53100</v>
      </c>
      <c r="D9" s="201">
        <v>57900</v>
      </c>
      <c r="E9" s="5"/>
      <c r="F9" s="5"/>
      <c r="G9" s="5"/>
      <c r="H9" s="5"/>
      <c r="I9" s="5"/>
      <c r="J9" s="5"/>
      <c r="K9" s="5"/>
      <c r="L9" s="5"/>
      <c r="M9" s="11"/>
    </row>
    <row r="10" spans="1:14">
      <c r="A10" s="133">
        <v>5</v>
      </c>
      <c r="B10" s="200">
        <v>8.0000000000000002E-3</v>
      </c>
      <c r="C10" s="201">
        <v>24100</v>
      </c>
      <c r="D10" s="201">
        <v>38600</v>
      </c>
      <c r="E10" s="5"/>
      <c r="F10" s="5"/>
      <c r="G10" s="5"/>
      <c r="H10" s="5"/>
      <c r="I10" s="5"/>
      <c r="J10" s="5"/>
      <c r="K10" s="5"/>
      <c r="L10" s="5"/>
      <c r="M10" s="11"/>
    </row>
    <row r="11" spans="1:14">
      <c r="A11" s="133">
        <v>6</v>
      </c>
      <c r="B11" s="200">
        <v>1.2500000000000001E-2</v>
      </c>
      <c r="C11" s="201">
        <v>12600</v>
      </c>
      <c r="D11" s="201">
        <v>11600</v>
      </c>
      <c r="E11" s="5"/>
      <c r="F11" s="5"/>
      <c r="G11" s="5"/>
      <c r="H11" s="5"/>
      <c r="I11" s="5"/>
      <c r="J11" s="5"/>
      <c r="K11" s="5"/>
      <c r="L11" s="5"/>
      <c r="M11" s="11"/>
    </row>
    <row r="12" spans="1:14">
      <c r="A12" s="133">
        <v>7</v>
      </c>
      <c r="B12" s="200">
        <v>2.5000000000000001E-2</v>
      </c>
      <c r="C12" s="201">
        <v>5800</v>
      </c>
      <c r="D12" s="201">
        <v>6300</v>
      </c>
      <c r="E12" s="5"/>
      <c r="F12" s="5"/>
      <c r="G12" s="5"/>
      <c r="H12" s="5"/>
      <c r="I12" s="5"/>
      <c r="J12" s="5"/>
      <c r="K12" s="5"/>
      <c r="L12" s="5"/>
      <c r="M12" s="11"/>
    </row>
    <row r="13" spans="1:14">
      <c r="A13" s="133">
        <v>8</v>
      </c>
      <c r="B13" s="200">
        <v>0.04</v>
      </c>
      <c r="C13" s="201">
        <v>2400</v>
      </c>
      <c r="D13" s="201">
        <v>2900</v>
      </c>
      <c r="E13" s="5"/>
      <c r="F13" s="5"/>
      <c r="G13" s="5"/>
      <c r="H13" s="5"/>
      <c r="I13" s="5"/>
      <c r="J13" s="5"/>
      <c r="K13" s="5"/>
      <c r="L13" s="5"/>
      <c r="M13" s="11"/>
    </row>
    <row r="14" spans="1:14">
      <c r="A14" s="61"/>
      <c r="B14" s="69"/>
      <c r="C14" s="51"/>
      <c r="D14" s="5"/>
      <c r="E14" s="5"/>
      <c r="F14" s="5"/>
      <c r="G14" s="5"/>
      <c r="H14" s="5"/>
      <c r="I14" s="5"/>
      <c r="J14" s="5"/>
      <c r="K14" s="5"/>
      <c r="L14" s="5"/>
      <c r="M14" s="11"/>
    </row>
    <row r="15" spans="1:14">
      <c r="A15" s="44" t="s">
        <v>1</v>
      </c>
      <c r="B15" s="258" t="s">
        <v>159</v>
      </c>
      <c r="C15" s="258"/>
      <c r="D15" s="258"/>
      <c r="E15" s="258"/>
      <c r="F15" s="258"/>
      <c r="G15" s="258"/>
      <c r="H15" s="258"/>
      <c r="I15" s="258"/>
      <c r="J15" s="258"/>
      <c r="K15" s="5"/>
      <c r="L15" s="5"/>
      <c r="M15" s="11"/>
    </row>
    <row r="16" spans="1:14" ht="16.2">
      <c r="A16" s="9"/>
      <c r="B16" s="9" t="s">
        <v>0</v>
      </c>
      <c r="C16" s="9"/>
      <c r="D16" s="10"/>
      <c r="E16" s="10"/>
      <c r="F16" s="5"/>
      <c r="G16" s="5"/>
      <c r="H16" s="5"/>
      <c r="I16" s="5"/>
      <c r="J16" s="5"/>
      <c r="K16" s="5"/>
      <c r="L16" s="5"/>
      <c r="M16" s="11"/>
    </row>
    <row r="17" spans="1:13">
      <c r="A17" s="1"/>
      <c r="B17" s="1"/>
      <c r="C17" s="1"/>
      <c r="D17" s="1"/>
      <c r="E17" s="1"/>
      <c r="F17" s="1"/>
      <c r="G17" s="1"/>
      <c r="H17" s="1"/>
      <c r="I17" s="1"/>
      <c r="J17" s="1"/>
      <c r="K17" s="1"/>
      <c r="L17" s="1"/>
      <c r="M17" s="1"/>
    </row>
    <row r="18" spans="1:13">
      <c r="A18" s="170" t="s">
        <v>29</v>
      </c>
      <c r="B18" s="1"/>
      <c r="C18" s="1"/>
      <c r="D18" s="1"/>
      <c r="E18" s="1"/>
      <c r="F18" s="1"/>
      <c r="G18" s="1"/>
      <c r="H18" s="1"/>
      <c r="I18" s="1"/>
      <c r="J18" s="1"/>
      <c r="K18" s="1"/>
      <c r="L18" s="1"/>
      <c r="M18" s="1"/>
    </row>
    <row r="19" spans="1:13">
      <c r="A19" s="170"/>
      <c r="B19" s="1"/>
      <c r="C19" s="1"/>
      <c r="D19" s="1"/>
      <c r="E19" s="1"/>
      <c r="F19" s="1"/>
      <c r="G19" s="1"/>
      <c r="H19" s="1"/>
      <c r="I19" s="1"/>
      <c r="J19" s="1"/>
      <c r="K19" s="1"/>
      <c r="L19" s="1"/>
      <c r="M19" s="1"/>
    </row>
    <row r="20" spans="1:13">
      <c r="A20" s="170" t="s">
        <v>30</v>
      </c>
      <c r="B20" s="1"/>
      <c r="C20" s="1"/>
      <c r="D20" s="1"/>
      <c r="E20" s="1"/>
      <c r="F20" s="1"/>
      <c r="G20" s="1"/>
      <c r="H20" s="1"/>
      <c r="I20" s="1"/>
      <c r="J20" s="1"/>
      <c r="K20" s="1"/>
      <c r="L20" s="1"/>
      <c r="M20" s="1"/>
    </row>
    <row r="21" spans="1:13">
      <c r="A21" s="1"/>
      <c r="B21" s="1"/>
      <c r="C21" s="1"/>
      <c r="D21" s="1"/>
      <c r="E21" s="1"/>
      <c r="F21" s="1"/>
      <c r="G21" s="1"/>
      <c r="H21" s="1"/>
      <c r="I21" s="1"/>
      <c r="J21" s="1"/>
      <c r="K21" s="1"/>
      <c r="L21" s="1"/>
      <c r="M21" s="1"/>
    </row>
    <row r="22" spans="1:13">
      <c r="A22" s="44" t="s">
        <v>2</v>
      </c>
      <c r="B22" s="5" t="s">
        <v>160</v>
      </c>
      <c r="C22" s="5"/>
      <c r="D22" s="5"/>
      <c r="E22" s="5"/>
      <c r="F22" s="5"/>
      <c r="G22" s="5"/>
      <c r="H22" s="5"/>
      <c r="I22" s="5"/>
      <c r="J22" s="5"/>
      <c r="K22" s="5"/>
      <c r="L22" s="5"/>
      <c r="M22" s="11"/>
    </row>
    <row r="23" spans="1:13">
      <c r="A23" s="44"/>
      <c r="B23" s="151" t="s">
        <v>234</v>
      </c>
      <c r="C23" s="5"/>
      <c r="D23" s="5"/>
      <c r="E23" s="5"/>
      <c r="F23" s="171"/>
      <c r="G23" s="5"/>
      <c r="H23" s="5"/>
      <c r="I23" s="5"/>
      <c r="J23" s="5"/>
      <c r="K23" s="5"/>
      <c r="L23" s="5"/>
      <c r="M23" s="11"/>
    </row>
    <row r="24" spans="1:13">
      <c r="A24" s="44"/>
      <c r="B24" s="151" t="s">
        <v>161</v>
      </c>
      <c r="C24" s="5"/>
      <c r="D24" s="5"/>
      <c r="E24" s="5"/>
      <c r="F24" s="171"/>
      <c r="G24" s="5"/>
      <c r="H24" s="5"/>
      <c r="I24" s="5"/>
      <c r="J24" s="5"/>
      <c r="K24" s="5"/>
      <c r="L24" s="5"/>
      <c r="M24" s="11"/>
    </row>
    <row r="25" spans="1:13">
      <c r="A25" s="44"/>
      <c r="B25" s="151" t="s">
        <v>162</v>
      </c>
      <c r="C25" s="5"/>
      <c r="D25" s="5"/>
      <c r="E25" s="5"/>
      <c r="F25" s="171"/>
      <c r="G25" s="5"/>
      <c r="H25" s="5"/>
      <c r="I25" s="5"/>
      <c r="J25" s="5"/>
      <c r="K25" s="5"/>
      <c r="L25" s="5"/>
      <c r="M25" s="11"/>
    </row>
    <row r="26" spans="1:13" ht="16.2">
      <c r="A26" s="9"/>
      <c r="B26" s="9" t="s">
        <v>0</v>
      </c>
      <c r="C26" s="9"/>
      <c r="D26" s="10"/>
      <c r="E26" s="10"/>
      <c r="F26" s="5"/>
      <c r="G26" s="5"/>
      <c r="H26" s="5"/>
      <c r="I26" s="5"/>
      <c r="J26" s="5"/>
      <c r="K26" s="5"/>
      <c r="L26" s="5"/>
      <c r="M26" s="11"/>
    </row>
    <row r="27" spans="1:13" ht="15.6" customHeight="1">
      <c r="A27" s="37"/>
      <c r="B27" s="21"/>
      <c r="C27" s="21"/>
      <c r="D27" s="21"/>
      <c r="E27" s="21"/>
      <c r="F27" s="21"/>
      <c r="G27" s="21"/>
      <c r="H27" s="21"/>
      <c r="I27" s="21"/>
      <c r="J27" s="21"/>
      <c r="K27" s="21"/>
      <c r="L27" s="21"/>
      <c r="M27" s="21"/>
    </row>
    <row r="28" spans="1:13" ht="15.6" customHeight="1">
      <c r="A28" s="46" t="s">
        <v>83</v>
      </c>
      <c r="B28" s="21"/>
      <c r="C28" s="21"/>
      <c r="D28" s="21"/>
      <c r="E28" s="21"/>
      <c r="F28" s="21"/>
      <c r="G28" s="21"/>
      <c r="H28" s="21"/>
      <c r="I28" s="21"/>
      <c r="J28" s="21"/>
      <c r="K28" s="21"/>
      <c r="L28" s="21"/>
      <c r="M28" s="21"/>
    </row>
    <row r="29" spans="1:13" ht="15.6" customHeight="1">
      <c r="A29" s="46"/>
      <c r="B29" s="21"/>
      <c r="C29" s="21"/>
      <c r="D29" s="21"/>
      <c r="E29" s="21"/>
      <c r="F29" s="21"/>
      <c r="G29" s="21"/>
      <c r="H29" s="21"/>
      <c r="I29" s="21"/>
      <c r="J29" s="21"/>
      <c r="K29" s="21"/>
      <c r="L29" s="21"/>
      <c r="M29" s="21"/>
    </row>
    <row r="30" spans="1:13" ht="15.6" customHeight="1">
      <c r="A30" s="46" t="s">
        <v>84</v>
      </c>
      <c r="B30" s="21"/>
      <c r="C30" s="21"/>
      <c r="D30" s="21"/>
      <c r="E30" s="21"/>
      <c r="F30" s="21"/>
      <c r="G30" s="21"/>
      <c r="H30" s="21"/>
      <c r="I30" s="21"/>
      <c r="J30" s="21"/>
      <c r="K30" s="21"/>
      <c r="L30" s="21"/>
      <c r="M30" s="21"/>
    </row>
    <row r="31" spans="1:13" ht="15.6" customHeight="1">
      <c r="A31" s="21"/>
      <c r="B31" s="21"/>
      <c r="C31" s="21"/>
      <c r="D31" s="21"/>
      <c r="E31" s="21"/>
      <c r="F31" s="21"/>
      <c r="G31" s="21"/>
      <c r="H31" s="21"/>
      <c r="I31" s="21"/>
      <c r="J31" s="21"/>
      <c r="K31" s="21"/>
      <c r="L31" s="21"/>
      <c r="M31" s="21"/>
    </row>
    <row r="32" spans="1:13">
      <c r="A32" s="165" t="s">
        <v>147</v>
      </c>
    </row>
    <row r="34" spans="1:13" ht="15.6" customHeight="1">
      <c r="A34" s="260" t="s">
        <v>163</v>
      </c>
      <c r="B34" s="260"/>
      <c r="C34" s="260"/>
      <c r="D34" s="260"/>
      <c r="E34" s="260"/>
      <c r="F34" s="260"/>
      <c r="G34" s="260"/>
      <c r="H34" s="260"/>
      <c r="I34" s="260"/>
      <c r="J34" s="260"/>
      <c r="K34" s="12"/>
      <c r="L34" s="12"/>
      <c r="M34" s="12"/>
    </row>
    <row r="35" spans="1:13">
      <c r="A35" s="12"/>
      <c r="B35" s="12"/>
      <c r="C35" s="12"/>
      <c r="D35" s="12"/>
      <c r="E35" s="12"/>
      <c r="F35" s="12"/>
      <c r="G35" s="12"/>
      <c r="H35" s="12"/>
      <c r="I35" s="12"/>
      <c r="J35" s="12"/>
      <c r="K35" s="12"/>
      <c r="L35" s="12"/>
      <c r="M35" s="12"/>
    </row>
    <row r="36" spans="1:13">
      <c r="A36" s="260" t="s">
        <v>164</v>
      </c>
      <c r="B36" s="260"/>
      <c r="C36" s="260"/>
      <c r="D36" s="260"/>
      <c r="E36" s="260"/>
      <c r="F36" s="260"/>
      <c r="G36" s="260"/>
      <c r="H36" s="260"/>
      <c r="I36" s="260"/>
      <c r="J36" s="260"/>
      <c r="K36" s="12"/>
      <c r="L36" s="12"/>
      <c r="M36" s="12"/>
    </row>
    <row r="37" spans="1:13">
      <c r="A37" s="172" t="s">
        <v>165</v>
      </c>
      <c r="B37" s="12"/>
      <c r="C37" s="12"/>
      <c r="D37" s="12"/>
      <c r="E37" s="12"/>
      <c r="F37" s="12"/>
      <c r="G37" s="12"/>
      <c r="H37" s="12"/>
      <c r="I37" s="12"/>
      <c r="J37" s="285" t="s">
        <v>235</v>
      </c>
      <c r="K37" s="285"/>
      <c r="L37" s="256">
        <v>0.1</v>
      </c>
      <c r="M37" s="12"/>
    </row>
    <row r="38" spans="1:13" ht="15.6" customHeight="1">
      <c r="A38" s="172" t="s">
        <v>166</v>
      </c>
      <c r="B38" s="12"/>
      <c r="C38" s="12"/>
      <c r="D38" s="12"/>
      <c r="E38" s="12"/>
      <c r="F38" s="12"/>
      <c r="G38" s="12"/>
      <c r="H38" s="12"/>
      <c r="I38" s="12"/>
      <c r="J38" s="285" t="s">
        <v>236</v>
      </c>
      <c r="K38" s="285"/>
      <c r="L38" s="255">
        <v>1.5</v>
      </c>
      <c r="M38" s="12"/>
    </row>
    <row r="39" spans="1:13">
      <c r="A39" s="12"/>
      <c r="B39" s="12"/>
      <c r="C39" s="12"/>
      <c r="D39" s="12"/>
      <c r="E39" s="12"/>
      <c r="F39" s="12"/>
      <c r="G39" s="12"/>
      <c r="H39" s="12"/>
      <c r="I39" s="12"/>
      <c r="J39" s="12"/>
      <c r="K39" s="12"/>
      <c r="L39" s="12"/>
      <c r="M39" s="12"/>
    </row>
    <row r="40" spans="1:13">
      <c r="A40" s="44" t="s">
        <v>15</v>
      </c>
      <c r="B40" s="258" t="s">
        <v>167</v>
      </c>
      <c r="C40" s="258"/>
      <c r="D40" s="258"/>
      <c r="E40" s="258"/>
      <c r="F40" s="258"/>
      <c r="G40" s="258"/>
      <c r="H40" s="258"/>
      <c r="I40" s="258"/>
      <c r="J40" s="258"/>
      <c r="K40" s="5"/>
      <c r="L40" s="5"/>
      <c r="M40" s="11"/>
    </row>
    <row r="41" spans="1:13" ht="16.2">
      <c r="A41" s="9"/>
      <c r="B41" s="9" t="s">
        <v>0</v>
      </c>
      <c r="C41" s="9"/>
      <c r="D41" s="10"/>
      <c r="E41" s="10"/>
      <c r="F41" s="5"/>
      <c r="G41" s="5"/>
      <c r="H41" s="5"/>
      <c r="I41" s="5"/>
      <c r="J41" s="5"/>
      <c r="K41" s="5"/>
      <c r="L41" s="5"/>
      <c r="M41" s="11"/>
    </row>
    <row r="45" spans="1:13" ht="31.35" customHeight="1">
      <c r="A45" s="52" t="s">
        <v>16</v>
      </c>
      <c r="B45" s="258" t="s">
        <v>168</v>
      </c>
      <c r="C45" s="258"/>
      <c r="D45" s="258"/>
      <c r="E45" s="258"/>
      <c r="F45" s="258"/>
      <c r="G45" s="258"/>
      <c r="H45" s="258"/>
      <c r="I45" s="258"/>
      <c r="J45" s="258"/>
      <c r="K45" s="5"/>
    </row>
    <row r="46" spans="1:13" ht="16.2">
      <c r="A46" s="9"/>
      <c r="B46" s="9" t="s">
        <v>0</v>
      </c>
      <c r="C46" s="9"/>
      <c r="D46" s="10"/>
      <c r="E46" s="10"/>
      <c r="F46" s="5"/>
      <c r="G46" s="5"/>
      <c r="H46" s="5"/>
      <c r="I46" s="5"/>
      <c r="J46" s="5"/>
      <c r="K46" s="5"/>
    </row>
  </sheetData>
  <mergeCells count="8">
    <mergeCell ref="A36:J36"/>
    <mergeCell ref="B40:J40"/>
    <mergeCell ref="B45:J45"/>
    <mergeCell ref="B15:J15"/>
    <mergeCell ref="A3:K3"/>
    <mergeCell ref="A34:J34"/>
    <mergeCell ref="J37:K37"/>
    <mergeCell ref="J38:K38"/>
  </mergeCells>
  <phoneticPr fontId="4"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845B-245D-4F80-9345-6AAE8EC62FEC}">
  <dimension ref="A1:P48"/>
  <sheetViews>
    <sheetView zoomScaleNormal="100" workbookViewId="0"/>
  </sheetViews>
  <sheetFormatPr defaultColWidth="8.88671875" defaultRowHeight="15.6"/>
  <cols>
    <col min="1" max="1" width="14" style="1" customWidth="1"/>
    <col min="2" max="3" width="18.88671875" style="1" customWidth="1"/>
    <col min="4" max="4" width="17.88671875" style="1" customWidth="1"/>
    <col min="5" max="11" width="11.88671875" style="1" customWidth="1"/>
    <col min="12" max="12" width="12.109375" style="1" bestFit="1" customWidth="1"/>
    <col min="13" max="13" width="11.88671875" style="1" customWidth="1"/>
    <col min="14" max="16384" width="8.88671875" style="1"/>
  </cols>
  <sheetData>
    <row r="1" spans="1:13" ht="18" customHeight="1">
      <c r="A1" s="53" t="s">
        <v>9</v>
      </c>
      <c r="B1" s="5"/>
      <c r="C1" s="9" t="s">
        <v>5</v>
      </c>
      <c r="D1" s="5"/>
      <c r="E1" s="5"/>
      <c r="F1" s="5"/>
      <c r="G1" s="5"/>
      <c r="H1" s="5"/>
      <c r="I1" s="5"/>
      <c r="J1" s="5"/>
      <c r="K1" s="5"/>
      <c r="L1" s="5"/>
      <c r="M1" s="5"/>
    </row>
    <row r="2" spans="1:13">
      <c r="A2" s="5"/>
      <c r="B2" s="5"/>
      <c r="C2" s="5"/>
      <c r="D2" s="5"/>
      <c r="E2" s="5"/>
      <c r="F2" s="5"/>
      <c r="G2" s="5"/>
      <c r="H2" s="5"/>
      <c r="I2" s="5"/>
      <c r="J2" s="5"/>
      <c r="K2" s="5"/>
      <c r="L2" s="5"/>
      <c r="M2" s="5"/>
    </row>
    <row r="3" spans="1:13" ht="15.6" customHeight="1">
      <c r="A3" s="50" t="s">
        <v>219</v>
      </c>
      <c r="B3" s="20"/>
      <c r="C3" s="20"/>
      <c r="D3" s="20"/>
      <c r="E3" s="20"/>
      <c r="F3" s="20"/>
      <c r="G3" s="20"/>
      <c r="H3" s="20"/>
      <c r="I3" s="20"/>
      <c r="J3" s="20"/>
      <c r="K3" s="20"/>
      <c r="L3" s="20"/>
      <c r="M3" s="20"/>
    </row>
    <row r="4" spans="1:13" ht="15.6" customHeight="1">
      <c r="A4" s="50"/>
      <c r="B4" s="20"/>
      <c r="C4" s="20"/>
      <c r="D4" s="20"/>
      <c r="E4" s="20"/>
      <c r="F4" s="20"/>
      <c r="G4" s="20"/>
      <c r="H4" s="20"/>
      <c r="I4" s="20"/>
      <c r="J4" s="20"/>
      <c r="K4" s="20"/>
      <c r="L4" s="20"/>
      <c r="M4" s="20"/>
    </row>
    <row r="5" spans="1:13" ht="15.6" customHeight="1">
      <c r="A5" s="50" t="s">
        <v>124</v>
      </c>
      <c r="B5" s="20"/>
      <c r="C5" s="20"/>
      <c r="D5" s="20"/>
      <c r="E5" s="20"/>
      <c r="F5" s="20"/>
      <c r="G5" s="20"/>
      <c r="H5" s="20"/>
      <c r="I5" s="20"/>
      <c r="J5" s="20"/>
      <c r="K5" s="20"/>
      <c r="L5" s="20"/>
      <c r="M5" s="20"/>
    </row>
    <row r="6" spans="1:13" ht="15.6" customHeight="1">
      <c r="A6" s="50"/>
      <c r="B6" s="20"/>
      <c r="C6" s="20"/>
      <c r="D6" s="20"/>
      <c r="E6" s="20"/>
      <c r="F6" s="20"/>
      <c r="G6" s="20"/>
      <c r="H6" s="20"/>
      <c r="I6" s="20"/>
      <c r="J6" s="20"/>
      <c r="K6" s="20"/>
      <c r="L6" s="20"/>
      <c r="M6" s="20"/>
    </row>
    <row r="7" spans="1:13" ht="15.6" customHeight="1">
      <c r="A7" s="135" t="s">
        <v>125</v>
      </c>
      <c r="B7" s="20"/>
      <c r="C7" s="20"/>
      <c r="D7" s="20"/>
      <c r="E7" s="20"/>
      <c r="F7" s="20"/>
      <c r="G7" s="20"/>
      <c r="H7" s="20"/>
      <c r="I7" s="158"/>
      <c r="J7" s="20"/>
      <c r="K7" s="20"/>
      <c r="L7" s="20"/>
      <c r="M7" s="20"/>
    </row>
    <row r="8" spans="1:13" ht="15.6" customHeight="1">
      <c r="A8" s="50"/>
      <c r="B8" s="20"/>
      <c r="C8" s="20"/>
      <c r="D8" s="20"/>
      <c r="E8" s="20"/>
      <c r="F8" s="20"/>
      <c r="G8" s="20"/>
      <c r="H8" s="20"/>
      <c r="I8" s="289" t="s">
        <v>134</v>
      </c>
      <c r="J8" s="289"/>
      <c r="K8" s="289"/>
      <c r="L8" s="159">
        <v>15</v>
      </c>
      <c r="M8" s="20"/>
    </row>
    <row r="9" spans="1:13" ht="15.6" customHeight="1">
      <c r="A9" s="50"/>
      <c r="B9" s="279" t="s">
        <v>129</v>
      </c>
      <c r="C9" s="279" t="s">
        <v>126</v>
      </c>
      <c r="D9" s="20"/>
      <c r="E9" s="20"/>
      <c r="F9" s="20"/>
      <c r="G9" s="20"/>
      <c r="H9" s="20"/>
      <c r="I9" s="286" t="s">
        <v>133</v>
      </c>
      <c r="J9" s="287"/>
      <c r="K9" s="288"/>
      <c r="L9" s="160">
        <v>7.0000000000000007E-2</v>
      </c>
      <c r="M9" s="20"/>
    </row>
    <row r="10" spans="1:13" ht="15.6" customHeight="1">
      <c r="A10" s="50"/>
      <c r="B10" s="279"/>
      <c r="C10" s="279"/>
      <c r="D10" s="20"/>
      <c r="E10" s="20"/>
      <c r="F10" s="20"/>
      <c r="G10" s="20"/>
      <c r="H10" s="20"/>
      <c r="I10" s="20"/>
      <c r="J10" s="20"/>
      <c r="K10" s="20"/>
      <c r="L10" s="20"/>
      <c r="M10" s="20"/>
    </row>
    <row r="11" spans="1:13" ht="15.6" customHeight="1">
      <c r="A11" s="50"/>
      <c r="B11" s="279"/>
      <c r="C11" s="279"/>
      <c r="D11" s="20"/>
      <c r="E11" s="20"/>
      <c r="F11" s="20"/>
      <c r="G11" s="20"/>
      <c r="H11" s="20"/>
      <c r="I11" s="20"/>
      <c r="J11" s="20"/>
      <c r="K11" s="20"/>
      <c r="L11" s="20"/>
      <c r="M11" s="20"/>
    </row>
    <row r="12" spans="1:13" ht="30.6" customHeight="1">
      <c r="A12" s="50"/>
      <c r="B12" s="134" t="s">
        <v>127</v>
      </c>
      <c r="C12" s="134" t="s">
        <v>128</v>
      </c>
      <c r="D12" s="20"/>
      <c r="E12" s="20"/>
      <c r="F12" s="20"/>
      <c r="G12" s="20"/>
      <c r="H12" s="20"/>
      <c r="I12" s="20"/>
      <c r="J12" s="20"/>
      <c r="K12" s="20"/>
      <c r="L12" s="20"/>
      <c r="M12" s="20"/>
    </row>
    <row r="13" spans="1:13" ht="15.6" customHeight="1">
      <c r="A13" s="50"/>
      <c r="B13" s="155">
        <v>50</v>
      </c>
      <c r="C13" s="156">
        <v>0.4375</v>
      </c>
      <c r="D13" s="20"/>
      <c r="E13" s="20"/>
      <c r="F13" s="20"/>
      <c r="G13" s="20"/>
      <c r="H13" s="20"/>
      <c r="I13" s="20"/>
      <c r="J13" s="20"/>
      <c r="K13" s="20"/>
      <c r="L13" s="20"/>
      <c r="M13" s="20"/>
    </row>
    <row r="14" spans="1:13" ht="15.6" customHeight="1">
      <c r="A14" s="50"/>
      <c r="B14" s="155">
        <v>100</v>
      </c>
      <c r="C14" s="156">
        <v>0.25</v>
      </c>
      <c r="D14" s="20"/>
      <c r="E14" s="20"/>
      <c r="F14" s="20"/>
      <c r="G14" s="20"/>
      <c r="H14" s="20"/>
      <c r="I14" s="20"/>
      <c r="J14" s="20"/>
      <c r="K14" s="20"/>
      <c r="L14" s="20"/>
      <c r="M14" s="20"/>
    </row>
    <row r="15" spans="1:13" ht="15.6" customHeight="1">
      <c r="A15" s="50"/>
      <c r="B15" s="155">
        <v>150</v>
      </c>
      <c r="C15" s="156">
        <v>0.125</v>
      </c>
      <c r="D15" s="20"/>
      <c r="E15" s="20"/>
      <c r="F15" s="20"/>
      <c r="G15" s="20"/>
      <c r="H15" s="20"/>
      <c r="I15" s="20"/>
      <c r="J15" s="20"/>
      <c r="K15" s="20"/>
      <c r="L15" s="20"/>
      <c r="M15" s="20"/>
    </row>
    <row r="16" spans="1:13" ht="15.6" customHeight="1">
      <c r="A16" s="50"/>
      <c r="B16" s="155">
        <v>200</v>
      </c>
      <c r="C16" s="156">
        <v>9.3799999999999994E-2</v>
      </c>
      <c r="D16" s="20"/>
      <c r="E16" s="20"/>
      <c r="F16" s="20"/>
      <c r="G16" s="20"/>
      <c r="H16" s="20"/>
      <c r="I16" s="20"/>
      <c r="J16" s="20"/>
      <c r="K16" s="20"/>
      <c r="L16" s="20"/>
      <c r="M16" s="20"/>
    </row>
    <row r="17" spans="1:13" ht="15.6" customHeight="1">
      <c r="A17" s="50"/>
      <c r="B17" s="155">
        <v>250</v>
      </c>
      <c r="C17" s="156">
        <v>5.6300000000000003E-2</v>
      </c>
      <c r="D17" s="20"/>
      <c r="E17" s="20"/>
      <c r="F17" s="20"/>
      <c r="G17" s="20"/>
      <c r="H17" s="20"/>
      <c r="I17" s="20"/>
      <c r="J17" s="20"/>
      <c r="K17" s="20"/>
      <c r="L17" s="20"/>
      <c r="M17" s="20"/>
    </row>
    <row r="18" spans="1:13" ht="15.6" customHeight="1">
      <c r="A18" s="50"/>
      <c r="B18" s="155">
        <v>300</v>
      </c>
      <c r="C18" s="156">
        <v>1.8800000000000001E-2</v>
      </c>
      <c r="D18" s="20"/>
      <c r="E18" s="20"/>
      <c r="F18" s="20"/>
      <c r="G18" s="20"/>
      <c r="H18" s="20"/>
      <c r="I18" s="20"/>
      <c r="J18" s="20"/>
      <c r="K18" s="20"/>
      <c r="L18" s="20"/>
      <c r="M18" s="20"/>
    </row>
    <row r="19" spans="1:13">
      <c r="A19" s="20"/>
      <c r="B19" s="155">
        <v>400</v>
      </c>
      <c r="C19" s="156">
        <v>1.2500000000000001E-2</v>
      </c>
      <c r="D19" s="20"/>
      <c r="E19" s="20"/>
      <c r="F19" s="20"/>
      <c r="G19" s="20"/>
      <c r="H19" s="20"/>
      <c r="I19" s="20"/>
      <c r="J19" s="20"/>
      <c r="K19" s="20"/>
      <c r="L19" s="20"/>
      <c r="M19" s="11"/>
    </row>
    <row r="20" spans="1:13">
      <c r="A20" s="50"/>
      <c r="B20" s="155">
        <v>500</v>
      </c>
      <c r="C20" s="156">
        <v>6.3E-3</v>
      </c>
      <c r="D20" s="20"/>
      <c r="E20" s="20"/>
      <c r="F20" s="20"/>
      <c r="G20" s="20"/>
      <c r="H20" s="20"/>
      <c r="I20" s="20"/>
      <c r="J20" s="20"/>
      <c r="K20" s="20"/>
      <c r="L20" s="20"/>
      <c r="M20" s="11"/>
    </row>
    <row r="21" spans="1:13">
      <c r="A21" s="20"/>
      <c r="B21" s="20"/>
      <c r="C21" s="20"/>
      <c r="D21" s="20"/>
      <c r="E21" s="20"/>
      <c r="F21" s="20"/>
      <c r="G21" s="20"/>
      <c r="H21" s="20"/>
      <c r="I21" s="20"/>
      <c r="J21" s="20"/>
      <c r="K21" s="20"/>
      <c r="L21" s="20"/>
      <c r="M21" s="11"/>
    </row>
    <row r="22" spans="1:13" s="6" customFormat="1">
      <c r="A22" s="8" t="s">
        <v>130</v>
      </c>
      <c r="B22" s="8"/>
      <c r="C22" s="5"/>
      <c r="D22" s="5"/>
      <c r="E22" s="5"/>
      <c r="F22" s="5"/>
      <c r="G22" s="5"/>
      <c r="H22" s="5"/>
      <c r="I22" s="5"/>
      <c r="J22" s="5"/>
      <c r="K22" s="5"/>
      <c r="L22" s="5"/>
      <c r="M22" s="11"/>
    </row>
    <row r="23" spans="1:13" ht="16.2">
      <c r="A23" s="10"/>
      <c r="B23" s="9"/>
      <c r="C23" s="10"/>
      <c r="D23" s="10"/>
      <c r="E23" s="10"/>
      <c r="F23" s="5"/>
      <c r="G23" s="5"/>
      <c r="H23" s="5"/>
      <c r="I23" s="5"/>
      <c r="J23" s="5"/>
      <c r="K23" s="5"/>
      <c r="L23" s="5"/>
      <c r="M23" s="11"/>
    </row>
    <row r="24" spans="1:13" ht="16.2">
      <c r="A24" s="151" t="s">
        <v>131</v>
      </c>
      <c r="B24" s="9"/>
      <c r="C24" s="8"/>
      <c r="D24" s="8"/>
      <c r="E24" s="8"/>
      <c r="F24" s="8"/>
      <c r="G24" s="8"/>
      <c r="H24" s="8"/>
      <c r="I24" s="289" t="s">
        <v>135</v>
      </c>
      <c r="J24" s="289"/>
      <c r="K24" s="289"/>
      <c r="L24" s="160">
        <v>0.9</v>
      </c>
      <c r="M24" s="8"/>
    </row>
    <row r="25" spans="1:13" ht="16.350000000000001" customHeight="1">
      <c r="A25" s="8"/>
      <c r="B25" s="9" t="s">
        <v>0</v>
      </c>
      <c r="C25" s="8"/>
      <c r="D25" s="8"/>
      <c r="E25" s="8"/>
      <c r="F25" s="8"/>
      <c r="G25" s="8"/>
      <c r="H25" s="8"/>
      <c r="I25" s="8"/>
      <c r="J25" s="8"/>
      <c r="K25" s="8"/>
      <c r="L25" s="8"/>
      <c r="M25" s="8"/>
    </row>
    <row r="26" spans="1:13">
      <c r="A26" s="157"/>
    </row>
    <row r="27" spans="1:13">
      <c r="A27" s="157"/>
    </row>
    <row r="28" spans="1:13">
      <c r="A28" s="157"/>
    </row>
    <row r="29" spans="1:13">
      <c r="A29" s="157"/>
    </row>
    <row r="30" spans="1:13">
      <c r="A30" s="157"/>
    </row>
    <row r="31" spans="1:13">
      <c r="A31" s="157"/>
    </row>
    <row r="32" spans="1:13">
      <c r="A32" s="157"/>
    </row>
    <row r="33" spans="1:16">
      <c r="A33" s="157"/>
    </row>
    <row r="34" spans="1:16">
      <c r="A34" s="157"/>
    </row>
    <row r="35" spans="1:16">
      <c r="A35" s="14"/>
      <c r="B35" s="14"/>
      <c r="C35" s="14"/>
      <c r="D35" s="14"/>
      <c r="E35" s="14"/>
      <c r="F35" s="14"/>
      <c r="G35" s="14"/>
      <c r="H35" s="14"/>
      <c r="I35" s="14"/>
      <c r="J35" s="14"/>
      <c r="K35" s="14"/>
      <c r="L35" s="14"/>
      <c r="M35" s="14"/>
      <c r="N35" s="14"/>
      <c r="O35" s="14"/>
      <c r="P35" s="14"/>
    </row>
    <row r="36" spans="1:16" customFormat="1" ht="16.2">
      <c r="A36" s="151" t="s">
        <v>132</v>
      </c>
      <c r="B36" s="9"/>
      <c r="C36" s="9"/>
      <c r="D36" s="10"/>
      <c r="E36" s="10"/>
      <c r="F36" s="5"/>
      <c r="G36" s="5"/>
      <c r="H36" s="5"/>
      <c r="I36" s="5"/>
      <c r="J36" s="5"/>
      <c r="K36" s="161" t="s">
        <v>136</v>
      </c>
      <c r="L36" s="159">
        <v>5</v>
      </c>
      <c r="M36" s="11"/>
    </row>
    <row r="37" spans="1:16" s="6" customFormat="1" ht="16.2">
      <c r="A37" s="5"/>
      <c r="B37" s="9" t="s">
        <v>0</v>
      </c>
      <c r="C37" s="9"/>
      <c r="D37" s="10"/>
      <c r="E37" s="10"/>
      <c r="F37" s="5"/>
      <c r="G37" s="5"/>
      <c r="H37" s="5"/>
      <c r="I37" s="5"/>
      <c r="J37" s="5"/>
      <c r="K37" s="5"/>
      <c r="L37" s="5"/>
      <c r="M37" s="5"/>
    </row>
    <row r="38" spans="1:16" s="6" customFormat="1">
      <c r="A38" s="1"/>
      <c r="B38" s="1"/>
      <c r="C38" s="1"/>
      <c r="D38" s="1"/>
      <c r="E38" s="1"/>
      <c r="F38" s="1"/>
      <c r="G38" s="1"/>
      <c r="H38" s="1"/>
      <c r="I38" s="1"/>
      <c r="J38" s="1"/>
      <c r="K38" s="1"/>
      <c r="L38" s="1"/>
      <c r="M38" s="1"/>
    </row>
    <row r="39" spans="1:16" s="6" customFormat="1">
      <c r="A39" s="1"/>
      <c r="B39" s="1"/>
      <c r="C39" s="1"/>
      <c r="D39" s="1"/>
      <c r="E39" s="1"/>
      <c r="F39" s="1"/>
      <c r="G39" s="1"/>
      <c r="H39" s="1"/>
      <c r="I39" s="1"/>
      <c r="J39" s="1"/>
      <c r="K39" s="1"/>
      <c r="L39" s="1"/>
      <c r="M39" s="1"/>
    </row>
    <row r="40" spans="1:16" s="6" customFormat="1">
      <c r="A40" s="1"/>
      <c r="B40" s="1"/>
      <c r="C40" s="1"/>
      <c r="D40" s="1"/>
      <c r="E40" s="1"/>
      <c r="F40" s="1"/>
      <c r="G40" s="1"/>
      <c r="H40" s="1"/>
      <c r="I40" s="1"/>
      <c r="J40" s="1"/>
      <c r="K40" s="1"/>
      <c r="L40" s="1"/>
      <c r="M40" s="1"/>
    </row>
    <row r="41" spans="1:16" s="6" customFormat="1">
      <c r="A41" s="1"/>
      <c r="B41" s="1"/>
      <c r="C41" s="1"/>
      <c r="D41" s="1"/>
      <c r="E41" s="1"/>
      <c r="F41" s="1"/>
      <c r="G41" s="1"/>
      <c r="H41" s="1"/>
      <c r="I41" s="1"/>
      <c r="J41" s="1"/>
      <c r="K41" s="1"/>
      <c r="L41" s="1"/>
      <c r="M41" s="1"/>
    </row>
    <row r="42" spans="1:16" s="6" customFormat="1">
      <c r="A42" s="1"/>
      <c r="B42" s="1"/>
      <c r="C42" s="1"/>
      <c r="D42" s="1"/>
      <c r="E42" s="1"/>
      <c r="F42" s="1"/>
      <c r="G42" s="1"/>
      <c r="H42" s="1"/>
      <c r="I42" s="1"/>
      <c r="J42" s="1"/>
      <c r="K42" s="1"/>
      <c r="L42" s="1"/>
      <c r="M42" s="1"/>
    </row>
    <row r="43" spans="1:16" s="6" customFormat="1">
      <c r="A43" s="1"/>
      <c r="B43" s="1"/>
      <c r="C43" s="1"/>
      <c r="D43" s="1"/>
      <c r="E43" s="1"/>
      <c r="F43" s="1"/>
      <c r="G43" s="1"/>
      <c r="H43" s="1"/>
      <c r="I43" s="1"/>
      <c r="J43" s="1"/>
      <c r="K43" s="1"/>
      <c r="L43" s="1"/>
      <c r="M43" s="1"/>
    </row>
    <row r="44" spans="1:16" s="6" customFormat="1">
      <c r="A44" s="1"/>
      <c r="B44" s="1"/>
      <c r="C44" s="1"/>
      <c r="D44" s="1"/>
      <c r="E44" s="1"/>
      <c r="F44" s="1"/>
      <c r="G44" s="1"/>
      <c r="H44" s="1"/>
      <c r="I44" s="1"/>
      <c r="J44" s="1"/>
      <c r="K44" s="1"/>
      <c r="L44" s="1"/>
      <c r="M44" s="1"/>
    </row>
    <row r="45" spans="1:16" s="6" customFormat="1">
      <c r="A45" s="1"/>
      <c r="B45" s="1"/>
      <c r="C45" s="1"/>
      <c r="D45" s="1"/>
      <c r="E45" s="1"/>
      <c r="F45" s="1"/>
      <c r="G45" s="1"/>
      <c r="H45" s="1"/>
      <c r="I45" s="1"/>
      <c r="J45" s="1"/>
      <c r="K45" s="1"/>
      <c r="L45" s="1"/>
      <c r="M45" s="1"/>
    </row>
    <row r="46" spans="1:16" s="6" customFormat="1">
      <c r="A46" s="1"/>
      <c r="B46" s="1"/>
      <c r="C46" s="1"/>
      <c r="D46" s="1"/>
      <c r="E46" s="1"/>
      <c r="F46" s="1"/>
      <c r="G46" s="1"/>
      <c r="H46" s="1"/>
      <c r="I46" s="1"/>
      <c r="J46" s="1"/>
      <c r="K46" s="1"/>
      <c r="L46" s="1"/>
      <c r="M46" s="1"/>
    </row>
    <row r="47" spans="1:16" s="6" customFormat="1">
      <c r="A47" s="1"/>
      <c r="B47" s="1"/>
      <c r="C47" s="1"/>
      <c r="D47" s="1"/>
      <c r="E47" s="1"/>
      <c r="F47" s="1"/>
      <c r="G47" s="1"/>
      <c r="H47" s="1"/>
      <c r="I47" s="1"/>
      <c r="J47" s="1"/>
      <c r="K47" s="1"/>
      <c r="L47" s="1"/>
      <c r="M47" s="1"/>
    </row>
    <row r="48" spans="1:16" s="6" customFormat="1">
      <c r="A48" s="1"/>
      <c r="B48" s="1"/>
      <c r="C48" s="1"/>
      <c r="D48" s="1"/>
      <c r="E48" s="1"/>
      <c r="F48" s="1"/>
      <c r="G48" s="1"/>
      <c r="H48" s="1"/>
      <c r="I48" s="1"/>
      <c r="J48" s="1"/>
      <c r="K48" s="1"/>
      <c r="L48" s="1"/>
      <c r="M48" s="1"/>
    </row>
  </sheetData>
  <mergeCells count="5">
    <mergeCell ref="I9:K9"/>
    <mergeCell ref="I8:K8"/>
    <mergeCell ref="I24:K24"/>
    <mergeCell ref="C9:C11"/>
    <mergeCell ref="B9: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5B0E-E296-486C-BDA7-9F8836DDC5D9}">
  <dimension ref="A1:AP61"/>
  <sheetViews>
    <sheetView zoomScaleNormal="100" workbookViewId="0"/>
  </sheetViews>
  <sheetFormatPr defaultColWidth="9.109375" defaultRowHeight="15.6"/>
  <cols>
    <col min="1" max="1" width="10.109375" style="6" customWidth="1"/>
    <col min="2" max="12" width="13.44140625" style="6" customWidth="1"/>
    <col min="13" max="13" width="9.88671875" style="6" customWidth="1"/>
    <col min="14" max="14" width="6.5546875" style="6" customWidth="1"/>
    <col min="15" max="25" width="10.88671875" customWidth="1"/>
    <col min="26" max="26" width="13" customWidth="1"/>
    <col min="27" max="27" width="13.88671875" customWidth="1"/>
    <col min="28" max="28" width="11.5546875" customWidth="1"/>
    <col min="43" max="16384" width="9.109375" style="6"/>
  </cols>
  <sheetData>
    <row r="1" spans="1:14" ht="18" customHeight="1">
      <c r="A1" s="47" t="s">
        <v>7</v>
      </c>
      <c r="B1" s="11"/>
      <c r="C1" s="9" t="s">
        <v>5</v>
      </c>
      <c r="D1" s="11"/>
      <c r="E1" s="11"/>
      <c r="F1" s="11"/>
      <c r="G1" s="11"/>
      <c r="H1" s="11"/>
      <c r="I1" s="11"/>
      <c r="J1" s="11"/>
      <c r="K1" s="11"/>
      <c r="L1" s="11"/>
      <c r="M1" s="11"/>
    </row>
    <row r="2" spans="1:14" ht="15.75" customHeight="1">
      <c r="A2" s="7"/>
      <c r="B2" s="5"/>
      <c r="C2" s="5"/>
      <c r="D2" s="5"/>
      <c r="E2" s="5"/>
      <c r="F2" s="5"/>
      <c r="G2" s="5"/>
      <c r="H2" s="9"/>
      <c r="I2" s="9"/>
      <c r="J2" s="10"/>
      <c r="K2" s="10"/>
      <c r="L2" s="10"/>
      <c r="M2" s="11"/>
      <c r="N2" s="4"/>
    </row>
    <row r="3" spans="1:14" ht="20.100000000000001" customHeight="1">
      <c r="A3" s="257" t="s">
        <v>58</v>
      </c>
      <c r="B3" s="257"/>
      <c r="C3" s="257"/>
      <c r="D3" s="257"/>
      <c r="E3" s="257"/>
      <c r="F3" s="257"/>
      <c r="G3" s="257"/>
      <c r="H3" s="257"/>
      <c r="I3" s="257"/>
      <c r="J3" s="257"/>
      <c r="K3" s="257"/>
      <c r="L3" s="257"/>
      <c r="M3" s="12"/>
      <c r="N3" s="4"/>
    </row>
    <row r="4" spans="1:14" ht="15.6" customHeight="1">
      <c r="A4" s="260" t="s">
        <v>56</v>
      </c>
      <c r="B4" s="260"/>
      <c r="C4" s="260"/>
      <c r="D4" s="260"/>
      <c r="E4" s="260"/>
      <c r="F4" s="260"/>
      <c r="G4" s="260"/>
      <c r="H4" s="260"/>
      <c r="I4" s="260"/>
      <c r="J4" s="260"/>
      <c r="K4" s="260"/>
      <c r="L4" s="260"/>
      <c r="M4" s="66" t="s">
        <v>66</v>
      </c>
      <c r="N4" s="4"/>
    </row>
    <row r="5" spans="1:14" ht="15.6" customHeight="1">
      <c r="A5" s="119" t="s">
        <v>55</v>
      </c>
      <c r="B5" s="120" t="s">
        <v>57</v>
      </c>
      <c r="C5" s="12"/>
      <c r="D5" s="12"/>
      <c r="E5" s="12"/>
      <c r="F5" s="12"/>
      <c r="G5" s="12"/>
      <c r="H5" s="12"/>
      <c r="I5" s="12"/>
      <c r="J5" s="12"/>
      <c r="K5" s="12"/>
      <c r="L5" s="124" t="s">
        <v>20</v>
      </c>
      <c r="M5" s="122">
        <v>2</v>
      </c>
      <c r="N5" s="4"/>
    </row>
    <row r="6" spans="1:14" ht="15.6" customHeight="1">
      <c r="A6" s="119" t="s">
        <v>55</v>
      </c>
      <c r="B6" s="121" t="s">
        <v>67</v>
      </c>
      <c r="C6" s="5"/>
      <c r="D6" s="5"/>
      <c r="E6" s="5"/>
      <c r="F6" s="5"/>
      <c r="G6" s="5"/>
      <c r="H6" s="9"/>
      <c r="I6" s="9"/>
      <c r="J6" s="10"/>
      <c r="K6" s="10"/>
      <c r="L6" s="125" t="s">
        <v>19</v>
      </c>
      <c r="M6" s="123">
        <v>10</v>
      </c>
      <c r="N6" s="4"/>
    </row>
    <row r="7" spans="1:14" ht="15.6" customHeight="1">
      <c r="A7" s="119" t="s">
        <v>55</v>
      </c>
      <c r="B7" s="18" t="s">
        <v>65</v>
      </c>
      <c r="C7" s="5"/>
      <c r="D7" s="5"/>
      <c r="E7" s="5"/>
      <c r="F7" s="5"/>
      <c r="G7" s="5"/>
      <c r="H7" s="9"/>
      <c r="I7" s="9"/>
      <c r="J7" s="10"/>
      <c r="K7" s="10"/>
      <c r="L7" s="126" t="s">
        <v>18</v>
      </c>
      <c r="M7" s="123">
        <v>0.7</v>
      </c>
      <c r="N7" s="4"/>
    </row>
    <row r="8" spans="1:14" ht="15.6" customHeight="1">
      <c r="A8" s="119"/>
      <c r="B8" s="18"/>
      <c r="C8" s="5"/>
      <c r="D8" s="5"/>
      <c r="E8" s="5"/>
      <c r="F8" s="5"/>
      <c r="G8" s="5"/>
      <c r="H8" s="9"/>
      <c r="I8" s="9"/>
      <c r="J8" s="10"/>
      <c r="K8" s="10"/>
      <c r="L8" s="10"/>
      <c r="M8" s="11"/>
      <c r="N8" s="4"/>
    </row>
    <row r="9" spans="1:14" ht="15.6" customHeight="1">
      <c r="A9" s="18" t="s">
        <v>59</v>
      </c>
      <c r="B9" s="18"/>
      <c r="C9" s="5"/>
      <c r="D9" s="5"/>
      <c r="E9" s="5"/>
      <c r="F9" s="5"/>
      <c r="G9" s="5"/>
      <c r="H9" s="9"/>
      <c r="I9" s="9"/>
      <c r="J9" s="10"/>
      <c r="K9" s="10"/>
      <c r="L9" s="10"/>
      <c r="M9" s="11"/>
      <c r="N9" s="4"/>
    </row>
    <row r="10" spans="1:14" ht="15.6" customHeight="1">
      <c r="A10" s="119" t="s">
        <v>55</v>
      </c>
      <c r="B10" s="18" t="s">
        <v>60</v>
      </c>
      <c r="C10" s="5"/>
      <c r="D10" s="5"/>
      <c r="E10" s="5"/>
      <c r="F10" s="5"/>
      <c r="G10" s="5"/>
      <c r="H10" s="9"/>
      <c r="I10" s="9"/>
      <c r="J10" s="10"/>
      <c r="K10" s="10"/>
      <c r="L10" s="68" t="s">
        <v>21</v>
      </c>
      <c r="M10" s="127">
        <v>15000</v>
      </c>
      <c r="N10" s="4"/>
    </row>
    <row r="11" spans="1:14" ht="15.6" customHeight="1">
      <c r="A11" s="119" t="s">
        <v>55</v>
      </c>
      <c r="B11" s="18" t="s">
        <v>61</v>
      </c>
      <c r="C11" s="5"/>
      <c r="D11" s="5"/>
      <c r="E11" s="5"/>
      <c r="F11" s="5"/>
      <c r="G11" s="5"/>
      <c r="H11" s="9"/>
      <c r="I11" s="9"/>
      <c r="J11" s="10"/>
      <c r="K11" s="10"/>
      <c r="L11" s="68" t="s">
        <v>68</v>
      </c>
      <c r="M11" s="127">
        <v>2500</v>
      </c>
      <c r="N11" s="4"/>
    </row>
    <row r="12" spans="1:14" ht="15.6" customHeight="1">
      <c r="A12" s="119"/>
      <c r="B12" s="18"/>
      <c r="C12" s="5"/>
      <c r="D12" s="5"/>
      <c r="E12" s="5"/>
      <c r="F12" s="5"/>
      <c r="G12" s="5"/>
      <c r="H12" s="9"/>
      <c r="I12" s="9"/>
      <c r="J12" s="10"/>
      <c r="K12" s="10"/>
      <c r="L12" s="68" t="s">
        <v>69</v>
      </c>
      <c r="M12" s="127">
        <v>7000</v>
      </c>
      <c r="N12" s="4"/>
    </row>
    <row r="13" spans="1:14">
      <c r="A13" s="44" t="s">
        <v>1</v>
      </c>
      <c r="B13" s="5" t="s">
        <v>62</v>
      </c>
      <c r="C13" s="5"/>
      <c r="D13" s="5"/>
      <c r="E13" s="5"/>
      <c r="F13" s="5"/>
      <c r="G13" s="5"/>
      <c r="H13" s="5"/>
      <c r="I13" s="5"/>
      <c r="J13" s="5"/>
      <c r="K13" s="5"/>
      <c r="L13" s="5"/>
      <c r="M13" s="11"/>
      <c r="N13" s="4"/>
    </row>
    <row r="14" spans="1:14" ht="16.2">
      <c r="A14" s="9"/>
      <c r="B14" s="9" t="s">
        <v>0</v>
      </c>
      <c r="C14" s="9"/>
      <c r="D14" s="10"/>
      <c r="E14" s="10"/>
      <c r="F14" s="5"/>
      <c r="G14" s="5"/>
      <c r="H14" s="5"/>
      <c r="I14" s="5"/>
      <c r="J14" s="5"/>
      <c r="K14" s="5"/>
      <c r="L14" s="5"/>
      <c r="M14" s="11"/>
      <c r="N14" s="4"/>
    </row>
    <row r="15" spans="1:14" ht="16.2">
      <c r="A15" s="34"/>
      <c r="B15" s="34"/>
      <c r="C15" s="34"/>
      <c r="D15" s="203"/>
      <c r="E15" s="203"/>
      <c r="N15" s="4"/>
    </row>
    <row r="16" spans="1:14">
      <c r="A16" s="4"/>
      <c r="B16" s="32"/>
      <c r="C16" s="4"/>
      <c r="D16" s="4"/>
      <c r="E16" s="204"/>
      <c r="F16" s="19"/>
      <c r="G16" s="204"/>
      <c r="H16" s="19"/>
      <c r="I16" s="4"/>
      <c r="J16" s="4"/>
      <c r="K16" s="4"/>
      <c r="L16" s="4"/>
      <c r="M16" s="4"/>
      <c r="N16" s="4"/>
    </row>
    <row r="17" spans="1:14">
      <c r="A17" s="4"/>
      <c r="B17" s="205"/>
      <c r="C17" s="206"/>
      <c r="D17" s="4"/>
      <c r="E17" s="19"/>
      <c r="F17" s="207"/>
      <c r="G17" s="19"/>
      <c r="H17" s="207"/>
      <c r="I17" s="4"/>
      <c r="J17" s="4"/>
      <c r="K17" s="4"/>
      <c r="L17" s="4"/>
      <c r="M17" s="4"/>
      <c r="N17" s="4"/>
    </row>
    <row r="18" spans="1:14">
      <c r="A18" s="4"/>
      <c r="B18" s="208"/>
      <c r="C18" s="206"/>
      <c r="D18" s="4"/>
      <c r="E18" s="19"/>
      <c r="F18" s="207"/>
      <c r="G18" s="19"/>
      <c r="H18" s="207"/>
      <c r="I18" s="4"/>
      <c r="J18" s="4"/>
      <c r="K18" s="4"/>
      <c r="L18" s="4"/>
      <c r="M18" s="4"/>
      <c r="N18" s="4"/>
    </row>
    <row r="19" spans="1:14">
      <c r="A19" s="4"/>
      <c r="B19" s="209"/>
      <c r="C19" s="4"/>
      <c r="D19" s="4"/>
      <c r="E19" s="4"/>
      <c r="F19" s="4"/>
      <c r="G19" s="4"/>
      <c r="H19" s="4"/>
      <c r="I19" s="4"/>
      <c r="J19" s="4"/>
      <c r="K19" s="4"/>
      <c r="L19" s="4"/>
      <c r="M19" s="4"/>
      <c r="N19" s="4"/>
    </row>
    <row r="20" spans="1:14">
      <c r="A20" s="44" t="s">
        <v>2</v>
      </c>
      <c r="B20" s="5" t="s">
        <v>221</v>
      </c>
      <c r="C20" s="5"/>
      <c r="D20" s="5"/>
      <c r="E20" s="5"/>
      <c r="F20" s="5"/>
      <c r="G20" s="5"/>
      <c r="H20" s="5"/>
      <c r="I20" s="5"/>
      <c r="J20" s="5"/>
      <c r="K20" s="5"/>
      <c r="L20" s="5"/>
      <c r="M20" s="11"/>
      <c r="N20" s="4"/>
    </row>
    <row r="21" spans="1:14" ht="16.350000000000001" customHeight="1">
      <c r="A21" s="9"/>
      <c r="B21" s="9" t="s">
        <v>0</v>
      </c>
      <c r="C21" s="9"/>
      <c r="D21" s="10"/>
      <c r="E21" s="10"/>
      <c r="F21" s="5"/>
      <c r="G21" s="5"/>
      <c r="H21" s="5"/>
      <c r="I21" s="5"/>
      <c r="J21" s="5"/>
      <c r="K21" s="5"/>
      <c r="L21" s="5"/>
      <c r="M21" s="11"/>
      <c r="N21" s="4"/>
    </row>
    <row r="22" spans="1:14" ht="16.350000000000001" customHeight="1">
      <c r="A22" s="23"/>
      <c r="B22" s="23"/>
      <c r="C22" s="23"/>
      <c r="D22" s="23"/>
      <c r="E22" s="23"/>
      <c r="F22" s="23"/>
      <c r="G22" s="23"/>
      <c r="H22" s="23"/>
      <c r="I22" s="23"/>
      <c r="J22" s="23"/>
      <c r="K22" s="23"/>
      <c r="L22" s="23"/>
      <c r="M22" s="23"/>
      <c r="N22" s="4"/>
    </row>
    <row r="23" spans="1:14">
      <c r="A23" s="23"/>
      <c r="B23" s="128"/>
      <c r="C23" s="23"/>
      <c r="D23" s="23"/>
      <c r="E23" s="23"/>
      <c r="F23" s="23"/>
      <c r="G23" s="23"/>
      <c r="H23" s="23"/>
      <c r="I23" s="23"/>
      <c r="J23" s="23"/>
      <c r="K23" s="23"/>
      <c r="L23" s="23"/>
      <c r="M23" s="23"/>
      <c r="N23" s="4"/>
    </row>
    <row r="24" spans="1:14">
      <c r="A24" s="23"/>
      <c r="B24" s="23"/>
      <c r="C24" s="23"/>
      <c r="D24" s="23"/>
      <c r="E24" s="23"/>
      <c r="F24" s="23"/>
      <c r="G24" s="23"/>
      <c r="H24" s="23"/>
      <c r="I24" s="23"/>
      <c r="J24" s="23"/>
      <c r="K24" s="23"/>
      <c r="L24" s="23"/>
      <c r="M24" s="23"/>
      <c r="N24" s="4"/>
    </row>
    <row r="25" spans="1:14" ht="48" customHeight="1">
      <c r="A25" s="259" t="s">
        <v>63</v>
      </c>
      <c r="B25" s="259"/>
      <c r="C25" s="259"/>
      <c r="D25" s="259"/>
      <c r="E25" s="259"/>
      <c r="F25" s="259"/>
      <c r="G25" s="259"/>
      <c r="H25" s="259"/>
      <c r="I25" s="259"/>
      <c r="J25" s="259"/>
      <c r="K25" s="259"/>
      <c r="L25" s="36"/>
      <c r="M25" s="36"/>
      <c r="N25" s="4"/>
    </row>
    <row r="26" spans="1:14">
      <c r="A26" s="36"/>
      <c r="B26" s="36"/>
      <c r="C26" s="36"/>
      <c r="D26" s="36"/>
      <c r="E26" s="36"/>
      <c r="F26" s="36"/>
      <c r="G26" s="36"/>
      <c r="H26" s="36"/>
      <c r="I26" s="36"/>
      <c r="J26" s="36"/>
      <c r="K26" s="36"/>
      <c r="L26" s="36"/>
      <c r="M26" s="36"/>
      <c r="N26" s="4"/>
    </row>
    <row r="27" spans="1:14">
      <c r="A27" s="44" t="s">
        <v>15</v>
      </c>
      <c r="B27" s="5" t="s">
        <v>64</v>
      </c>
      <c r="C27" s="52"/>
      <c r="D27" s="52"/>
      <c r="E27" s="52"/>
      <c r="F27" s="52"/>
      <c r="G27" s="52"/>
      <c r="H27" s="52"/>
      <c r="I27" s="52"/>
      <c r="J27" s="52"/>
      <c r="K27" s="52"/>
      <c r="L27" s="52"/>
      <c r="M27" s="11"/>
      <c r="N27" s="4"/>
    </row>
    <row r="28" spans="1:14" ht="16.2">
      <c r="A28" s="9"/>
      <c r="B28" s="9" t="s">
        <v>0</v>
      </c>
      <c r="C28" s="9"/>
      <c r="D28" s="10"/>
      <c r="E28" s="10"/>
      <c r="F28" s="5"/>
      <c r="G28" s="5"/>
      <c r="H28" s="5"/>
      <c r="I28" s="5"/>
      <c r="J28" s="5"/>
      <c r="K28" s="5"/>
      <c r="L28" s="5"/>
      <c r="M28" s="11"/>
      <c r="N28" s="4"/>
    </row>
    <row r="29" spans="1:14">
      <c r="N29" s="4"/>
    </row>
    <row r="30" spans="1:14">
      <c r="A30" s="4"/>
      <c r="N30" s="4"/>
    </row>
    <row r="31" spans="1:14">
      <c r="A31" s="32"/>
      <c r="N31" s="4"/>
    </row>
    <row r="32" spans="1:14" ht="15.6" customHeight="1">
      <c r="A32" s="4"/>
      <c r="N32" s="4"/>
    </row>
    <row r="33" spans="2:14">
      <c r="B33" s="4"/>
      <c r="N33" s="4"/>
    </row>
    <row r="34" spans="2:14">
      <c r="N34" s="4"/>
    </row>
    <row r="35" spans="2:14" ht="15.6" customHeight="1">
      <c r="N35" s="4"/>
    </row>
    <row r="36" spans="2:14" ht="31.65" customHeight="1">
      <c r="N36" s="4"/>
    </row>
    <row r="37" spans="2:14">
      <c r="N37" s="4"/>
    </row>
    <row r="38" spans="2:14">
      <c r="N38" s="4"/>
    </row>
    <row r="39" spans="2:14">
      <c r="N39" s="4"/>
    </row>
    <row r="40" spans="2:14">
      <c r="N40" s="4"/>
    </row>
    <row r="41" spans="2:14">
      <c r="N41" s="4"/>
    </row>
    <row r="42" spans="2:14">
      <c r="N42" s="4"/>
    </row>
    <row r="43" spans="2:14">
      <c r="N43" s="4"/>
    </row>
    <row r="44" spans="2:14">
      <c r="N44" s="4"/>
    </row>
    <row r="45" spans="2:14">
      <c r="N45" s="4"/>
    </row>
    <row r="46" spans="2:14">
      <c r="N46" s="4"/>
    </row>
    <row r="47" spans="2:14">
      <c r="N47" s="4"/>
    </row>
    <row r="48" spans="2:14">
      <c r="N48" s="4"/>
    </row>
    <row r="49" spans="14:14">
      <c r="N49" s="4"/>
    </row>
    <row r="50" spans="14:14">
      <c r="N50" s="4"/>
    </row>
    <row r="51" spans="14:14">
      <c r="N51" s="4"/>
    </row>
    <row r="52" spans="14:14">
      <c r="N52" s="4"/>
    </row>
    <row r="53" spans="14:14">
      <c r="N53" s="4"/>
    </row>
    <row r="54" spans="14:14">
      <c r="N54" s="4"/>
    </row>
    <row r="55" spans="14:14">
      <c r="N55" s="4"/>
    </row>
    <row r="56" spans="14:14">
      <c r="N56" s="4"/>
    </row>
    <row r="57" spans="14:14">
      <c r="N57" s="4"/>
    </row>
    <row r="58" spans="14:14">
      <c r="N58" s="4"/>
    </row>
    <row r="59" spans="14:14">
      <c r="N59" s="4"/>
    </row>
    <row r="60" spans="14:14">
      <c r="N60" s="4"/>
    </row>
    <row r="61" spans="14:14">
      <c r="N61" s="4"/>
    </row>
  </sheetData>
  <mergeCells count="3">
    <mergeCell ref="A25:K25"/>
    <mergeCell ref="A3:L3"/>
    <mergeCell ref="A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2574-328C-4A26-B136-91E1FDB911DA}">
  <dimension ref="A1:M51"/>
  <sheetViews>
    <sheetView workbookViewId="0"/>
  </sheetViews>
  <sheetFormatPr defaultColWidth="8.88671875" defaultRowHeight="15.6"/>
  <cols>
    <col min="1" max="1" width="12.44140625" style="1" customWidth="1"/>
    <col min="2" max="2" width="16.109375" style="1" customWidth="1"/>
    <col min="3" max="12" width="12.44140625" style="1" customWidth="1"/>
    <col min="13" max="13" width="14.44140625" style="1" customWidth="1"/>
    <col min="14" max="16384" width="8.88671875" style="1"/>
  </cols>
  <sheetData>
    <row r="1" spans="1:13" ht="18">
      <c r="A1" s="53" t="s">
        <v>3</v>
      </c>
      <c r="B1" s="5"/>
      <c r="C1" s="9" t="s">
        <v>5</v>
      </c>
      <c r="D1" s="5"/>
      <c r="E1" s="5"/>
      <c r="F1" s="5"/>
      <c r="G1" s="5"/>
      <c r="H1" s="5"/>
      <c r="I1" s="5"/>
      <c r="J1" s="5"/>
      <c r="K1" s="5"/>
      <c r="L1" s="5"/>
      <c r="M1" s="22"/>
    </row>
    <row r="2" spans="1:13" ht="16.2">
      <c r="A2" s="7"/>
      <c r="B2" s="5"/>
      <c r="C2" s="5"/>
      <c r="D2" s="5"/>
      <c r="E2" s="5"/>
      <c r="F2" s="5"/>
      <c r="G2" s="5"/>
      <c r="H2" s="9"/>
      <c r="I2" s="9"/>
      <c r="J2" s="10"/>
      <c r="K2" s="10"/>
      <c r="L2" s="10"/>
      <c r="M2" s="22"/>
    </row>
    <row r="3" spans="1:13" ht="31.65" customHeight="1">
      <c r="A3" s="257" t="s">
        <v>142</v>
      </c>
      <c r="B3" s="257"/>
      <c r="C3" s="257"/>
      <c r="D3" s="257"/>
      <c r="E3" s="257"/>
      <c r="F3" s="257"/>
      <c r="G3" s="257"/>
      <c r="H3" s="257"/>
      <c r="I3" s="257"/>
      <c r="J3" s="257"/>
      <c r="K3" s="257"/>
      <c r="L3" s="257"/>
      <c r="M3" s="22"/>
    </row>
    <row r="4" spans="1:13">
      <c r="A4" s="54"/>
      <c r="B4" s="54"/>
      <c r="C4" s="54"/>
      <c r="D4" s="54"/>
      <c r="E4" s="54"/>
      <c r="F4" s="54"/>
      <c r="G4" s="54"/>
      <c r="H4" s="54"/>
      <c r="I4" s="54"/>
      <c r="J4" s="54"/>
      <c r="K4" s="54"/>
      <c r="L4" s="54"/>
      <c r="M4" s="22"/>
    </row>
    <row r="5" spans="1:13" ht="15.6" customHeight="1">
      <c r="A5" s="54"/>
      <c r="B5" s="262" t="s">
        <v>74</v>
      </c>
      <c r="C5" s="262"/>
      <c r="D5" s="262"/>
      <c r="E5" s="262"/>
      <c r="F5" s="262"/>
      <c r="G5" s="262"/>
      <c r="H5" s="262" t="s">
        <v>75</v>
      </c>
      <c r="I5" s="262"/>
      <c r="J5" s="54"/>
      <c r="K5" s="48"/>
      <c r="L5" s="48"/>
      <c r="M5" s="22"/>
    </row>
    <row r="6" spans="1:13">
      <c r="A6" s="54"/>
      <c r="B6" s="262"/>
      <c r="C6" s="262"/>
      <c r="D6" s="262"/>
      <c r="E6" s="262"/>
      <c r="F6" s="262"/>
      <c r="G6" s="262"/>
      <c r="H6" s="262"/>
      <c r="I6" s="262"/>
      <c r="J6" s="54"/>
      <c r="K6" s="48"/>
      <c r="L6" s="48"/>
      <c r="M6" s="22"/>
    </row>
    <row r="7" spans="1:13">
      <c r="A7" s="54"/>
      <c r="B7" s="130"/>
      <c r="C7" s="136" t="s">
        <v>22</v>
      </c>
      <c r="D7" s="131" t="s">
        <v>23</v>
      </c>
      <c r="E7" s="131" t="s">
        <v>24</v>
      </c>
      <c r="F7" s="131" t="s">
        <v>25</v>
      </c>
      <c r="G7" s="131" t="s">
        <v>70</v>
      </c>
      <c r="H7" s="266"/>
      <c r="I7" s="266"/>
      <c r="J7" s="54"/>
      <c r="K7" s="48"/>
      <c r="L7" s="48"/>
      <c r="M7" s="22"/>
    </row>
    <row r="8" spans="1:13">
      <c r="A8" s="54"/>
      <c r="B8" s="132" t="s">
        <v>71</v>
      </c>
      <c r="C8" s="133">
        <v>1.425</v>
      </c>
      <c r="D8" s="133">
        <v>1.1559999999999999</v>
      </c>
      <c r="E8" s="133">
        <v>1.0840000000000001</v>
      </c>
      <c r="F8" s="133">
        <v>1.0369999999999999</v>
      </c>
      <c r="G8" s="133">
        <v>1</v>
      </c>
      <c r="H8" s="261"/>
      <c r="I8" s="261"/>
      <c r="J8" s="54"/>
      <c r="K8" s="48"/>
      <c r="L8" s="48"/>
      <c r="M8" s="22"/>
    </row>
    <row r="9" spans="1:13">
      <c r="A9" s="54"/>
      <c r="B9" s="132" t="s">
        <v>72</v>
      </c>
      <c r="C9" s="133">
        <v>1.373</v>
      </c>
      <c r="D9" s="133">
        <v>1.1279999999999999</v>
      </c>
      <c r="E9" s="133">
        <v>1.0620000000000001</v>
      </c>
      <c r="F9" s="133">
        <v>1.0189999999999999</v>
      </c>
      <c r="G9" s="133">
        <v>1</v>
      </c>
      <c r="H9" s="261">
        <v>0.86499999999999999</v>
      </c>
      <c r="I9" s="261"/>
      <c r="J9" s="54"/>
      <c r="K9" s="48"/>
      <c r="L9" s="48"/>
      <c r="M9" s="22"/>
    </row>
    <row r="10" spans="1:13">
      <c r="A10" s="54"/>
      <c r="B10" s="132" t="s">
        <v>73</v>
      </c>
      <c r="C10" s="133">
        <v>1.341</v>
      </c>
      <c r="D10" s="133">
        <v>1.0960000000000001</v>
      </c>
      <c r="E10" s="133">
        <v>1.0489999999999999</v>
      </c>
      <c r="F10" s="133">
        <v>1.008</v>
      </c>
      <c r="G10" s="133">
        <v>1</v>
      </c>
      <c r="H10" s="261">
        <v>0.75700000000000001</v>
      </c>
      <c r="I10" s="261"/>
      <c r="J10" s="54"/>
      <c r="K10" s="48"/>
      <c r="L10" s="48"/>
      <c r="M10" s="22"/>
    </row>
    <row r="11" spans="1:13">
      <c r="A11" s="54"/>
      <c r="B11" s="54"/>
      <c r="C11" s="54"/>
      <c r="D11" s="54"/>
      <c r="E11" s="54"/>
      <c r="F11" s="54"/>
      <c r="G11" s="54"/>
      <c r="H11" s="54"/>
      <c r="I11" s="54"/>
      <c r="J11" s="54"/>
      <c r="K11" s="48"/>
      <c r="L11" s="48"/>
      <c r="M11" s="22"/>
    </row>
    <row r="12" spans="1:13">
      <c r="A12" s="44" t="s">
        <v>1</v>
      </c>
      <c r="B12" s="5" t="s">
        <v>222</v>
      </c>
      <c r="C12" s="5"/>
      <c r="D12" s="5"/>
      <c r="E12" s="5"/>
      <c r="F12" s="5"/>
      <c r="G12" s="5"/>
      <c r="H12" s="5"/>
      <c r="I12" s="5"/>
      <c r="J12" s="5"/>
      <c r="K12" s="5"/>
      <c r="L12" s="48"/>
      <c r="M12" s="22"/>
    </row>
    <row r="13" spans="1:13" ht="16.2">
      <c r="A13" s="9"/>
      <c r="B13" s="9" t="s">
        <v>0</v>
      </c>
      <c r="C13" s="9"/>
      <c r="D13" s="10"/>
      <c r="E13" s="10"/>
      <c r="F13" s="5"/>
      <c r="G13" s="5"/>
      <c r="H13" s="5"/>
      <c r="I13" s="5"/>
      <c r="J13" s="5"/>
      <c r="K13" s="5"/>
      <c r="L13" s="5"/>
      <c r="M13" s="22"/>
    </row>
    <row r="14" spans="1:13">
      <c r="A14" s="21"/>
      <c r="B14" s="21"/>
      <c r="C14" s="21"/>
      <c r="D14" s="21"/>
      <c r="E14" s="21"/>
      <c r="F14" s="21"/>
      <c r="G14" s="21"/>
      <c r="H14" s="21"/>
      <c r="I14" s="21"/>
      <c r="J14" s="21"/>
      <c r="K14" s="21"/>
      <c r="L14" s="21"/>
      <c r="M14" s="21"/>
    </row>
    <row r="15" spans="1:13">
      <c r="A15" s="4"/>
      <c r="C15" s="210"/>
      <c r="D15" s="210"/>
      <c r="E15" s="210"/>
      <c r="F15" s="210"/>
      <c r="G15" s="210"/>
      <c r="H15" s="21"/>
      <c r="I15" s="21"/>
      <c r="J15" s="21"/>
      <c r="K15" s="21"/>
      <c r="L15" s="21"/>
      <c r="M15" s="21"/>
    </row>
    <row r="16" spans="1:13">
      <c r="A16" s="4"/>
      <c r="B16" s="4"/>
      <c r="C16" s="211"/>
      <c r="D16" s="211"/>
      <c r="E16" s="211"/>
      <c r="F16" s="211"/>
      <c r="G16" s="211"/>
      <c r="H16" s="21"/>
      <c r="I16" s="21"/>
      <c r="J16" s="21"/>
      <c r="K16" s="21"/>
      <c r="L16" s="21"/>
      <c r="M16" s="21"/>
    </row>
    <row r="17" spans="1:13">
      <c r="A17" s="4"/>
      <c r="B17" s="4"/>
      <c r="C17" s="211"/>
      <c r="D17" s="211"/>
      <c r="E17" s="211"/>
      <c r="F17" s="211"/>
      <c r="G17" s="211"/>
      <c r="H17" s="21"/>
      <c r="I17" s="21"/>
      <c r="J17" s="21"/>
      <c r="K17" s="21"/>
      <c r="L17" s="21"/>
      <c r="M17" s="21"/>
    </row>
    <row r="18" spans="1:13" ht="15.6" customHeight="1">
      <c r="A18" s="4"/>
      <c r="B18" s="24"/>
      <c r="C18" s="24"/>
      <c r="D18" s="24"/>
      <c r="E18" s="24"/>
      <c r="F18" s="24"/>
      <c r="G18" s="24"/>
      <c r="H18" s="27"/>
      <c r="I18" s="21"/>
      <c r="J18" s="21"/>
      <c r="K18" s="21"/>
      <c r="L18" s="21"/>
      <c r="M18" s="21"/>
    </row>
    <row r="19" spans="1:13">
      <c r="A19" s="135" t="s">
        <v>76</v>
      </c>
      <c r="B19" s="57"/>
      <c r="C19" s="57"/>
      <c r="D19" s="57"/>
      <c r="E19" s="57"/>
      <c r="F19" s="57"/>
      <c r="G19" s="57"/>
      <c r="H19" s="57"/>
      <c r="I19" s="5"/>
      <c r="J19" s="5"/>
      <c r="K19" s="5"/>
      <c r="L19" s="5"/>
      <c r="M19" s="5"/>
    </row>
    <row r="20" spans="1:13">
      <c r="A20" s="56"/>
      <c r="B20" s="57"/>
      <c r="C20" s="57"/>
      <c r="D20" s="57"/>
      <c r="E20" s="57"/>
      <c r="F20" s="57"/>
      <c r="G20" s="57"/>
      <c r="H20" s="57"/>
      <c r="I20" s="5"/>
      <c r="J20" s="5"/>
      <c r="K20" s="5"/>
      <c r="L20" s="5"/>
      <c r="M20" s="5"/>
    </row>
    <row r="21" spans="1:13" ht="31.35" customHeight="1">
      <c r="A21" s="56"/>
      <c r="B21" s="263" t="s">
        <v>77</v>
      </c>
      <c r="C21" s="264"/>
      <c r="D21" s="264"/>
      <c r="E21" s="264"/>
      <c r="F21" s="264"/>
      <c r="G21" s="265"/>
      <c r="H21" s="57"/>
      <c r="I21" s="5"/>
      <c r="J21" s="5"/>
      <c r="K21" s="5"/>
      <c r="L21" s="5"/>
      <c r="M21" s="5"/>
    </row>
    <row r="22" spans="1:13">
      <c r="A22" s="56"/>
      <c r="B22" s="55"/>
      <c r="C22" s="136" t="s">
        <v>22</v>
      </c>
      <c r="D22" s="131" t="s">
        <v>23</v>
      </c>
      <c r="E22" s="131" t="s">
        <v>24</v>
      </c>
      <c r="F22" s="131" t="s">
        <v>25</v>
      </c>
      <c r="G22" s="131" t="s">
        <v>70</v>
      </c>
      <c r="H22" s="57"/>
      <c r="I22" s="5"/>
      <c r="J22" s="5"/>
      <c r="K22" s="5"/>
      <c r="L22" s="5"/>
      <c r="M22" s="5"/>
    </row>
    <row r="23" spans="1:13">
      <c r="A23" s="56"/>
      <c r="B23" s="55" t="s">
        <v>73</v>
      </c>
      <c r="C23" s="133">
        <v>1.228</v>
      </c>
      <c r="D23" s="133">
        <v>1.117</v>
      </c>
      <c r="E23" s="133">
        <v>1.052</v>
      </c>
      <c r="F23" s="133">
        <v>1.0069999999999999</v>
      </c>
      <c r="G23" s="139">
        <v>1</v>
      </c>
      <c r="H23" s="57"/>
      <c r="I23" s="5"/>
      <c r="J23" s="5"/>
      <c r="K23" s="5"/>
      <c r="L23" s="5"/>
      <c r="M23" s="5"/>
    </row>
    <row r="24" spans="1:13">
      <c r="A24" s="56"/>
      <c r="B24" s="57"/>
      <c r="C24" s="57"/>
      <c r="D24" s="57"/>
      <c r="E24" s="57"/>
      <c r="F24" s="57"/>
      <c r="G24" s="57"/>
      <c r="H24" s="57"/>
      <c r="I24" s="5"/>
      <c r="J24" s="5"/>
      <c r="K24" s="5"/>
      <c r="L24" s="5"/>
      <c r="M24" s="5"/>
    </row>
    <row r="25" spans="1:13" ht="31.35" customHeight="1">
      <c r="A25" s="56"/>
      <c r="B25" s="263" t="s">
        <v>80</v>
      </c>
      <c r="C25" s="267"/>
      <c r="D25" s="267"/>
      <c r="E25" s="268"/>
      <c r="F25" s="57"/>
      <c r="G25" s="57"/>
      <c r="H25" s="57"/>
      <c r="I25" s="5"/>
      <c r="J25" s="5"/>
      <c r="K25" s="5"/>
      <c r="L25" s="5"/>
      <c r="M25" s="5"/>
    </row>
    <row r="26" spans="1:13">
      <c r="A26" s="56"/>
      <c r="B26" s="266" t="s">
        <v>78</v>
      </c>
      <c r="C26" s="266" t="s">
        <v>73</v>
      </c>
      <c r="D26" s="266" t="s">
        <v>72</v>
      </c>
      <c r="E26" s="266" t="s">
        <v>79</v>
      </c>
      <c r="F26" s="57"/>
      <c r="G26" s="57"/>
      <c r="H26" s="57"/>
      <c r="I26" s="5"/>
      <c r="J26" s="5"/>
      <c r="K26" s="5"/>
      <c r="L26" s="5"/>
      <c r="M26" s="5"/>
    </row>
    <row r="27" spans="1:13">
      <c r="A27" s="56"/>
      <c r="B27" s="266"/>
      <c r="C27" s="266"/>
      <c r="D27" s="266"/>
      <c r="E27" s="266"/>
      <c r="F27" s="57"/>
      <c r="G27" s="57"/>
      <c r="H27" s="57"/>
      <c r="I27" s="5"/>
      <c r="J27" s="5"/>
      <c r="K27" s="5"/>
      <c r="L27" s="5"/>
      <c r="M27" s="5"/>
    </row>
    <row r="28" spans="1:13">
      <c r="A28" s="56"/>
      <c r="B28" s="134">
        <v>2021</v>
      </c>
      <c r="C28" s="137">
        <v>2408</v>
      </c>
      <c r="D28" s="138">
        <v>3702</v>
      </c>
      <c r="E28" s="137">
        <v>3874</v>
      </c>
      <c r="F28" s="57"/>
      <c r="G28" s="57"/>
      <c r="H28" s="57"/>
      <c r="I28" s="5"/>
      <c r="J28" s="5"/>
      <c r="K28" s="5"/>
      <c r="L28" s="5"/>
      <c r="M28" s="5"/>
    </row>
    <row r="29" spans="1:13">
      <c r="A29" s="56"/>
      <c r="B29" s="134">
        <v>2022</v>
      </c>
      <c r="C29" s="137">
        <v>2520</v>
      </c>
      <c r="D29" s="138">
        <v>3365</v>
      </c>
      <c r="E29" s="137">
        <v>3691</v>
      </c>
      <c r="F29" s="57"/>
      <c r="G29" s="57"/>
      <c r="H29" s="57"/>
      <c r="I29" s="5"/>
      <c r="J29" s="5"/>
      <c r="K29" s="5"/>
      <c r="L29" s="5"/>
      <c r="M29" s="5"/>
    </row>
    <row r="30" spans="1:13">
      <c r="A30" s="56"/>
      <c r="B30" s="134">
        <v>2023</v>
      </c>
      <c r="C30" s="137">
        <v>2241</v>
      </c>
      <c r="D30" s="138">
        <v>3172</v>
      </c>
      <c r="E30" s="137">
        <v>3515</v>
      </c>
      <c r="F30" s="57"/>
      <c r="G30" s="57"/>
      <c r="H30" s="57"/>
      <c r="I30" s="5"/>
      <c r="J30" s="5"/>
      <c r="K30" s="5"/>
      <c r="L30" s="5"/>
      <c r="M30" s="5"/>
    </row>
    <row r="31" spans="1:13">
      <c r="A31" s="56"/>
      <c r="B31" s="134">
        <v>2024</v>
      </c>
      <c r="C31" s="137">
        <v>2477</v>
      </c>
      <c r="D31" s="138">
        <v>3159</v>
      </c>
      <c r="E31" s="137">
        <v>3933</v>
      </c>
      <c r="F31" s="57"/>
      <c r="G31" s="57"/>
      <c r="H31" s="57"/>
      <c r="I31" s="5"/>
      <c r="J31" s="5"/>
      <c r="K31" s="5"/>
      <c r="L31" s="5"/>
      <c r="M31" s="5"/>
    </row>
    <row r="32" spans="1:13">
      <c r="A32" s="56"/>
      <c r="B32" s="134">
        <v>2025</v>
      </c>
      <c r="C32" s="137">
        <v>2303</v>
      </c>
      <c r="D32" s="138">
        <v>3086</v>
      </c>
      <c r="E32" s="137">
        <v>4019</v>
      </c>
      <c r="F32" s="57"/>
      <c r="G32" s="57"/>
      <c r="H32" s="57"/>
      <c r="I32" s="5"/>
      <c r="J32" s="5"/>
      <c r="K32" s="5"/>
      <c r="L32" s="5"/>
      <c r="M32" s="5"/>
    </row>
    <row r="33" spans="1:13">
      <c r="A33" s="56"/>
      <c r="B33" s="57"/>
      <c r="C33" s="57"/>
      <c r="D33" s="57"/>
      <c r="E33" s="57"/>
      <c r="F33" s="57"/>
      <c r="G33" s="57"/>
      <c r="H33" s="57"/>
      <c r="I33" s="5"/>
      <c r="J33" s="5"/>
      <c r="K33" s="5"/>
      <c r="L33" s="5"/>
      <c r="M33" s="5"/>
    </row>
    <row r="34" spans="1:13">
      <c r="A34" s="44" t="s">
        <v>33</v>
      </c>
      <c r="B34" s="5" t="s">
        <v>82</v>
      </c>
      <c r="C34" s="58"/>
      <c r="D34" s="58"/>
      <c r="E34" s="58"/>
      <c r="F34" s="5"/>
      <c r="G34" s="59"/>
      <c r="H34" s="5"/>
      <c r="I34" s="5"/>
      <c r="J34" s="5"/>
      <c r="K34" s="5"/>
      <c r="L34" s="5"/>
      <c r="M34" s="5"/>
    </row>
    <row r="35" spans="1:13" ht="16.2">
      <c r="A35" s="9"/>
      <c r="B35" s="9" t="s">
        <v>0</v>
      </c>
      <c r="C35" s="58"/>
      <c r="D35" s="58"/>
      <c r="E35" s="58"/>
      <c r="F35" s="5"/>
      <c r="G35" s="59"/>
      <c r="H35" s="5"/>
      <c r="I35" s="5"/>
      <c r="J35" s="5"/>
      <c r="K35" s="5"/>
      <c r="L35" s="5"/>
      <c r="M35" s="5"/>
    </row>
    <row r="36" spans="1:13">
      <c r="A36" s="4"/>
      <c r="B36" s="4"/>
      <c r="C36" s="28"/>
      <c r="D36" s="28"/>
      <c r="E36" s="28"/>
      <c r="F36" s="4"/>
      <c r="G36" s="29"/>
      <c r="H36" s="4"/>
      <c r="I36" s="4"/>
      <c r="J36" s="4"/>
      <c r="K36" s="4"/>
      <c r="L36" s="4"/>
      <c r="M36" s="4"/>
    </row>
    <row r="37" spans="1:13" customFormat="1">
      <c r="B37" s="1"/>
      <c r="C37" s="212"/>
      <c r="D37" s="212"/>
      <c r="E37" s="212"/>
      <c r="F37" s="212"/>
      <c r="G37" s="212"/>
      <c r="H37" s="1"/>
    </row>
    <row r="38" spans="1:13">
      <c r="A38" s="4"/>
      <c r="C38" s="175"/>
      <c r="D38" s="175"/>
      <c r="E38" s="175"/>
      <c r="F38" s="175"/>
      <c r="G38" s="175"/>
    </row>
    <row r="39" spans="1:13">
      <c r="A39" s="4"/>
      <c r="C39" s="175"/>
      <c r="D39" s="175"/>
      <c r="E39" s="175"/>
      <c r="F39" s="175"/>
      <c r="G39" s="175"/>
    </row>
    <row r="40" spans="1:13">
      <c r="A40" s="4"/>
      <c r="C40" s="175"/>
      <c r="D40" s="175"/>
      <c r="E40" s="175"/>
      <c r="F40" s="175"/>
      <c r="G40" s="175"/>
    </row>
    <row r="41" spans="1:13">
      <c r="A41" s="4"/>
      <c r="B41" s="26"/>
      <c r="C41" s="26"/>
      <c r="D41" s="26"/>
      <c r="E41" s="4"/>
      <c r="F41" s="4"/>
      <c r="G41" s="4"/>
      <c r="H41" s="4"/>
    </row>
    <row r="42" spans="1:13">
      <c r="A42" s="44" t="s">
        <v>28</v>
      </c>
      <c r="B42" s="52" t="s">
        <v>81</v>
      </c>
      <c r="C42" s="5"/>
      <c r="D42" s="5"/>
      <c r="E42" s="5"/>
      <c r="F42" s="5"/>
      <c r="G42" s="5"/>
      <c r="H42" s="5"/>
      <c r="I42" s="5"/>
      <c r="J42" s="5"/>
      <c r="K42" s="5"/>
      <c r="L42" s="5"/>
      <c r="M42" s="5"/>
    </row>
    <row r="43" spans="1:13" ht="16.2">
      <c r="A43" s="9"/>
      <c r="B43" s="9" t="s">
        <v>0</v>
      </c>
      <c r="C43" s="5"/>
      <c r="D43" s="5"/>
      <c r="E43" s="5"/>
      <c r="F43" s="5"/>
      <c r="G43" s="5"/>
      <c r="H43" s="5"/>
      <c r="I43" s="5"/>
      <c r="J43" s="5"/>
      <c r="K43" s="5"/>
      <c r="L43" s="5"/>
      <c r="M43" s="5"/>
    </row>
    <row r="44" spans="1:13" ht="16.2">
      <c r="A44" s="25"/>
      <c r="B44" s="4"/>
      <c r="C44" s="4"/>
      <c r="D44" s="4"/>
      <c r="E44" s="4"/>
      <c r="F44" s="4"/>
      <c r="G44" s="4"/>
      <c r="H44" s="4"/>
    </row>
    <row r="45" spans="1:13">
      <c r="B45" s="45"/>
      <c r="C45" s="4"/>
      <c r="D45" s="4"/>
      <c r="E45" s="4"/>
      <c r="F45" s="4"/>
      <c r="G45" s="4"/>
      <c r="H45" s="4"/>
    </row>
    <row r="46" spans="1:13">
      <c r="A46" s="30"/>
      <c r="B46" s="4"/>
      <c r="C46" s="4"/>
      <c r="D46" s="4"/>
      <c r="E46" s="4"/>
      <c r="F46" s="4"/>
      <c r="G46" s="4"/>
      <c r="H46" s="4"/>
    </row>
    <row r="51" spans="2:2">
      <c r="B51" s="45"/>
    </row>
  </sheetData>
  <mergeCells count="13">
    <mergeCell ref="B26:B27"/>
    <mergeCell ref="C26:C27"/>
    <mergeCell ref="D26:D27"/>
    <mergeCell ref="E26:E27"/>
    <mergeCell ref="B25:E25"/>
    <mergeCell ref="H10:I10"/>
    <mergeCell ref="H5:I6"/>
    <mergeCell ref="B21:G21"/>
    <mergeCell ref="A3:L3"/>
    <mergeCell ref="B5:G6"/>
    <mergeCell ref="H7:I7"/>
    <mergeCell ref="H8:I8"/>
    <mergeCell ref="H9:I9"/>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EA6D-3EA9-44BC-86EA-1D5861A0A7B8}">
  <dimension ref="A1:P56"/>
  <sheetViews>
    <sheetView workbookViewId="0"/>
  </sheetViews>
  <sheetFormatPr defaultColWidth="9.109375" defaultRowHeight="15.6"/>
  <cols>
    <col min="1" max="1" width="10.109375" style="6" customWidth="1"/>
    <col min="2" max="2" width="12.109375" style="6" customWidth="1"/>
    <col min="3" max="6" width="14.44140625" style="6" customWidth="1"/>
    <col min="7" max="12" width="17.88671875" style="6" customWidth="1"/>
    <col min="13" max="13" width="8.88671875" style="6" customWidth="1"/>
    <col min="14" max="14" width="12.109375" style="6" customWidth="1"/>
    <col min="15" max="16384" width="9.109375" style="6"/>
  </cols>
  <sheetData>
    <row r="1" spans="1:16" ht="18" customHeight="1">
      <c r="A1" s="47" t="s">
        <v>4</v>
      </c>
      <c r="B1" s="11"/>
      <c r="C1" s="9" t="s">
        <v>5</v>
      </c>
      <c r="D1" s="11"/>
      <c r="E1" s="11"/>
      <c r="F1" s="11"/>
      <c r="G1" s="11"/>
      <c r="H1" s="11"/>
      <c r="I1" s="11"/>
      <c r="J1" s="11"/>
      <c r="K1" s="11"/>
      <c r="L1" s="11"/>
      <c r="M1" s="11"/>
      <c r="N1" s="4"/>
    </row>
    <row r="2" spans="1:16" ht="15.75" customHeight="1">
      <c r="A2" s="7"/>
      <c r="B2" s="5"/>
      <c r="C2" s="5"/>
      <c r="D2" s="5"/>
      <c r="E2" s="5"/>
      <c r="F2" s="5"/>
      <c r="G2" s="5"/>
      <c r="H2" s="9"/>
      <c r="I2" s="9"/>
      <c r="J2" s="10"/>
      <c r="K2" s="10"/>
      <c r="L2" s="10"/>
      <c r="M2" s="11"/>
      <c r="N2" s="4"/>
    </row>
    <row r="3" spans="1:16" ht="27.9" customHeight="1">
      <c r="A3" s="257" t="s">
        <v>223</v>
      </c>
      <c r="B3" s="257"/>
      <c r="C3" s="257"/>
      <c r="D3" s="257"/>
      <c r="E3" s="257"/>
      <c r="F3" s="257"/>
      <c r="G3" s="257"/>
      <c r="H3" s="257"/>
      <c r="I3" s="257"/>
      <c r="J3" s="257"/>
      <c r="K3" s="257"/>
      <c r="L3" s="257"/>
      <c r="M3" s="12"/>
      <c r="N3" s="4"/>
    </row>
    <row r="4" spans="1:16">
      <c r="A4" s="44" t="s">
        <v>1</v>
      </c>
      <c r="B4" s="258" t="s">
        <v>224</v>
      </c>
      <c r="C4" s="258"/>
      <c r="D4" s="258"/>
      <c r="E4" s="258"/>
      <c r="F4" s="258"/>
      <c r="G4" s="258"/>
      <c r="H4" s="258"/>
      <c r="I4" s="258"/>
      <c r="J4" s="258"/>
      <c r="K4" s="258"/>
      <c r="L4" s="258"/>
      <c r="M4" s="11"/>
      <c r="N4" s="4"/>
    </row>
    <row r="5" spans="1:16">
      <c r="A5" s="143"/>
      <c r="B5" s="8" t="s">
        <v>100</v>
      </c>
      <c r="C5" s="129"/>
      <c r="D5" s="129"/>
      <c r="E5" s="129"/>
      <c r="F5" s="129"/>
      <c r="G5" s="129"/>
      <c r="H5" s="129"/>
      <c r="I5" s="129"/>
      <c r="J5" s="129"/>
      <c r="K5" s="129"/>
      <c r="L5" s="129"/>
      <c r="M5" s="11"/>
      <c r="N5" s="4"/>
    </row>
    <row r="6" spans="1:16">
      <c r="A6" s="143"/>
      <c r="B6" s="8" t="s">
        <v>101</v>
      </c>
      <c r="C6" s="129"/>
      <c r="D6" s="129"/>
      <c r="E6" s="129"/>
      <c r="F6" s="129"/>
      <c r="G6" s="129"/>
      <c r="H6" s="129"/>
      <c r="I6" s="129"/>
      <c r="J6" s="129"/>
      <c r="K6" s="129"/>
      <c r="L6" s="129"/>
      <c r="M6" s="11"/>
      <c r="N6" s="4"/>
    </row>
    <row r="7" spans="1:16" ht="16.2">
      <c r="A7" s="9"/>
      <c r="B7" s="9" t="s">
        <v>0</v>
      </c>
      <c r="C7" s="5"/>
      <c r="D7" s="5"/>
      <c r="E7" s="10"/>
      <c r="F7" s="5"/>
      <c r="G7" s="5"/>
      <c r="H7" s="5"/>
      <c r="I7" s="5"/>
      <c r="J7" s="5"/>
      <c r="K7" s="5"/>
      <c r="L7" s="5"/>
      <c r="M7" s="5"/>
      <c r="N7" s="4"/>
    </row>
    <row r="8" spans="1:16" s="1" customFormat="1">
      <c r="B8" s="37"/>
      <c r="C8" s="37"/>
      <c r="D8" s="37"/>
      <c r="E8" s="37"/>
      <c r="F8" s="37"/>
      <c r="G8" s="37"/>
      <c r="H8" s="37"/>
      <c r="I8" s="37"/>
      <c r="J8" s="37"/>
      <c r="K8" s="37"/>
      <c r="O8" s="6"/>
      <c r="P8" s="6"/>
    </row>
    <row r="9" spans="1:16" s="1" customFormat="1">
      <c r="B9" s="144"/>
      <c r="C9" s="37"/>
      <c r="D9" s="37"/>
      <c r="E9" s="37"/>
      <c r="F9" s="37"/>
      <c r="G9" s="37"/>
      <c r="H9" s="37"/>
      <c r="I9" s="37"/>
      <c r="J9" s="37"/>
      <c r="K9" s="37"/>
      <c r="O9" s="6"/>
      <c r="P9" s="6"/>
    </row>
    <row r="10" spans="1:16" s="1" customFormat="1">
      <c r="B10" s="37"/>
      <c r="C10" s="37"/>
      <c r="D10" s="37"/>
      <c r="E10" s="37"/>
      <c r="F10" s="37"/>
      <c r="G10" s="37"/>
      <c r="H10" s="37"/>
      <c r="I10" s="37"/>
      <c r="J10" s="37"/>
      <c r="K10" s="37"/>
      <c r="O10" s="6"/>
      <c r="P10" s="6"/>
    </row>
    <row r="11" spans="1:16" s="1" customFormat="1">
      <c r="B11" s="145"/>
      <c r="C11" s="37"/>
      <c r="D11" s="37"/>
      <c r="E11" s="37"/>
      <c r="F11" s="37"/>
      <c r="G11" s="37"/>
      <c r="H11" s="37"/>
      <c r="I11" s="37"/>
      <c r="J11" s="37"/>
      <c r="K11" s="37"/>
      <c r="O11" s="6"/>
      <c r="P11" s="6"/>
    </row>
    <row r="12" spans="1:16" s="1" customFormat="1">
      <c r="B12" s="37"/>
      <c r="C12" s="37"/>
      <c r="D12" s="37"/>
      <c r="E12" s="37"/>
      <c r="F12" s="37"/>
      <c r="G12" s="37"/>
      <c r="H12" s="37"/>
      <c r="I12" s="37"/>
      <c r="J12" s="37"/>
      <c r="K12" s="37"/>
      <c r="O12" s="6"/>
      <c r="P12" s="6"/>
    </row>
    <row r="13" spans="1:16" ht="15.6" customHeight="1">
      <c r="A13" s="1"/>
      <c r="B13" s="1"/>
      <c r="C13" s="1"/>
      <c r="D13" s="1"/>
      <c r="E13" s="1"/>
      <c r="F13" s="1"/>
      <c r="G13" s="1"/>
      <c r="H13" s="1"/>
      <c r="I13" s="1"/>
      <c r="J13" s="1"/>
      <c r="K13" s="1"/>
      <c r="L13" s="1"/>
      <c r="M13" s="1"/>
      <c r="N13"/>
    </row>
    <row r="14" spans="1:16">
      <c r="A14" s="269" t="s">
        <v>225</v>
      </c>
      <c r="B14" s="269"/>
      <c r="C14" s="269"/>
      <c r="D14" s="269"/>
      <c r="E14" s="269"/>
      <c r="F14" s="269"/>
      <c r="G14" s="269"/>
      <c r="H14" s="269"/>
      <c r="I14" s="269"/>
      <c r="J14" s="269"/>
      <c r="K14" s="269"/>
      <c r="L14" s="5"/>
      <c r="M14" s="5"/>
      <c r="N14"/>
    </row>
    <row r="15" spans="1:16" ht="15.6" customHeight="1">
      <c r="A15" s="10"/>
      <c r="B15" s="7"/>
      <c r="C15" s="10"/>
      <c r="D15" s="10"/>
      <c r="E15" s="10"/>
      <c r="F15" s="10"/>
      <c r="G15" s="10"/>
      <c r="H15" s="10"/>
      <c r="I15" s="10"/>
      <c r="J15" s="10"/>
      <c r="K15" s="10"/>
      <c r="L15" s="5"/>
      <c r="M15" s="5"/>
      <c r="N15" s="4"/>
    </row>
    <row r="16" spans="1:16">
      <c r="A16" s="44" t="s">
        <v>2</v>
      </c>
      <c r="B16" s="5" t="s">
        <v>226</v>
      </c>
      <c r="C16" s="5"/>
      <c r="D16" s="5"/>
      <c r="E16" s="62"/>
      <c r="F16" s="13"/>
      <c r="G16" s="62"/>
      <c r="H16" s="5"/>
      <c r="I16" s="5"/>
      <c r="J16" s="5"/>
      <c r="K16" s="5"/>
      <c r="L16" s="5"/>
      <c r="M16" s="11"/>
      <c r="N16" s="4"/>
    </row>
    <row r="17" spans="1:14" ht="16.2">
      <c r="A17" s="9"/>
      <c r="B17" s="9" t="s">
        <v>0</v>
      </c>
      <c r="C17" s="5"/>
      <c r="D17" s="5"/>
      <c r="E17" s="10"/>
      <c r="F17" s="5"/>
      <c r="G17" s="5"/>
      <c r="H17" s="5"/>
      <c r="I17" s="5"/>
      <c r="J17" s="5"/>
      <c r="K17" s="5"/>
      <c r="L17" s="5"/>
      <c r="M17" s="5"/>
      <c r="N17" s="4"/>
    </row>
    <row r="18" spans="1:14">
      <c r="A18" s="1"/>
      <c r="B18" s="37"/>
      <c r="C18" s="37"/>
      <c r="D18" s="37"/>
      <c r="E18" s="37"/>
      <c r="F18" s="37"/>
      <c r="G18" s="37"/>
      <c r="H18" s="37"/>
      <c r="I18" s="37"/>
      <c r="J18" s="37"/>
      <c r="K18" s="37"/>
      <c r="L18" s="1"/>
      <c r="M18" s="1"/>
      <c r="N18" s="4"/>
    </row>
    <row r="19" spans="1:14">
      <c r="A19" s="163"/>
      <c r="B19" s="144"/>
      <c r="C19" s="37"/>
      <c r="D19" s="37"/>
      <c r="E19" s="37"/>
      <c r="F19" s="37"/>
      <c r="G19" s="37"/>
      <c r="H19" s="37"/>
      <c r="I19" s="37"/>
      <c r="J19" s="37"/>
      <c r="K19" s="37"/>
      <c r="L19" s="1"/>
      <c r="M19" s="1"/>
      <c r="N19" s="4"/>
    </row>
    <row r="20" spans="1:14">
      <c r="A20" s="163"/>
      <c r="B20" s="37"/>
      <c r="C20" s="37"/>
      <c r="D20" s="37"/>
      <c r="E20" s="37"/>
      <c r="F20" s="37"/>
      <c r="G20" s="37"/>
      <c r="H20" s="37"/>
      <c r="I20" s="37"/>
      <c r="J20" s="37"/>
      <c r="K20" s="37"/>
      <c r="L20" s="1"/>
      <c r="M20" s="1"/>
      <c r="N20" s="4"/>
    </row>
    <row r="21" spans="1:14">
      <c r="A21" s="163"/>
      <c r="B21" s="144"/>
      <c r="C21" s="37"/>
      <c r="D21" s="37"/>
      <c r="E21" s="37"/>
      <c r="F21" s="37"/>
      <c r="G21" s="37"/>
      <c r="H21" s="37"/>
      <c r="I21" s="37"/>
      <c r="J21" s="37"/>
      <c r="K21" s="37"/>
      <c r="L21" s="1"/>
      <c r="M21" s="1"/>
      <c r="N21" s="4"/>
    </row>
    <row r="22" spans="1:14" ht="15.6" customHeight="1">
      <c r="A22" s="1"/>
      <c r="B22" s="146"/>
      <c r="C22" s="37"/>
      <c r="D22" s="37"/>
      <c r="E22" s="37"/>
      <c r="F22" s="37"/>
      <c r="G22" s="37"/>
      <c r="H22" s="37"/>
      <c r="I22" s="37"/>
      <c r="J22" s="37"/>
      <c r="K22" s="37"/>
      <c r="L22" s="1"/>
      <c r="M22" s="1"/>
    </row>
    <row r="23" spans="1:14" s="1" customFormat="1"/>
    <row r="24" spans="1:14" ht="16.2">
      <c r="A24" s="5" t="s">
        <v>85</v>
      </c>
      <c r="B24" s="9"/>
      <c r="C24" s="9"/>
      <c r="D24" s="10"/>
      <c r="E24" s="10"/>
      <c r="F24" s="5"/>
      <c r="G24" s="5"/>
      <c r="H24" s="5"/>
      <c r="I24" s="5"/>
      <c r="J24" s="5"/>
      <c r="K24" s="5"/>
      <c r="L24" s="5"/>
      <c r="M24" s="17"/>
    </row>
    <row r="25" spans="1:14" ht="16.2">
      <c r="A25" s="9"/>
      <c r="B25" s="9"/>
      <c r="C25" s="9"/>
      <c r="D25" s="10"/>
      <c r="E25" s="10"/>
      <c r="F25" s="5"/>
      <c r="G25" s="5"/>
      <c r="H25" s="5"/>
      <c r="I25" s="5"/>
      <c r="J25" s="5"/>
      <c r="K25" s="5"/>
      <c r="L25" s="5"/>
      <c r="M25" s="17"/>
    </row>
    <row r="26" spans="1:14" ht="41.4">
      <c r="A26" s="9"/>
      <c r="B26" s="270" t="s">
        <v>86</v>
      </c>
      <c r="C26" s="270"/>
      <c r="D26" s="141" t="s">
        <v>87</v>
      </c>
      <c r="E26" s="141" t="s">
        <v>88</v>
      </c>
      <c r="F26" s="141" t="s">
        <v>89</v>
      </c>
      <c r="G26" s="5"/>
      <c r="H26" s="5"/>
      <c r="I26" s="5"/>
      <c r="J26" s="5"/>
      <c r="K26" s="5"/>
      <c r="L26" s="5"/>
      <c r="M26" s="17"/>
    </row>
    <row r="27" spans="1:14" ht="16.2">
      <c r="A27" s="9"/>
      <c r="B27" s="271" t="s">
        <v>90</v>
      </c>
      <c r="C27" s="271"/>
      <c r="D27" s="142">
        <v>0.15</v>
      </c>
      <c r="E27" s="142">
        <v>0.17499999999999999</v>
      </c>
      <c r="F27" s="142">
        <v>0.25</v>
      </c>
      <c r="G27" s="5"/>
      <c r="H27" s="5"/>
      <c r="I27" s="5"/>
      <c r="J27" s="5"/>
      <c r="K27" s="5"/>
      <c r="L27" s="5"/>
      <c r="M27" s="17"/>
    </row>
    <row r="28" spans="1:14" ht="16.2">
      <c r="A28" s="9"/>
      <c r="B28" s="271" t="s">
        <v>91</v>
      </c>
      <c r="C28" s="271"/>
      <c r="D28" s="142">
        <v>0.14000000000000001</v>
      </c>
      <c r="E28" s="142">
        <v>0.13</v>
      </c>
      <c r="F28" s="142">
        <v>0.20499999999999999</v>
      </c>
      <c r="G28" s="5"/>
      <c r="H28" s="5"/>
      <c r="I28" s="5"/>
      <c r="J28" s="5"/>
      <c r="K28" s="5"/>
      <c r="L28" s="5"/>
      <c r="M28" s="17"/>
    </row>
    <row r="29" spans="1:14" ht="16.2">
      <c r="A29" s="9"/>
      <c r="B29" s="271" t="s">
        <v>92</v>
      </c>
      <c r="C29" s="271"/>
      <c r="D29" s="142">
        <v>0.1</v>
      </c>
      <c r="E29" s="142">
        <v>0.105</v>
      </c>
      <c r="F29" s="142">
        <v>0.17</v>
      </c>
      <c r="G29" s="5"/>
      <c r="H29" s="5"/>
      <c r="I29" s="5"/>
      <c r="J29" s="5"/>
      <c r="K29" s="5"/>
      <c r="L29" s="5"/>
      <c r="M29" s="17"/>
    </row>
    <row r="30" spans="1:14" ht="16.2">
      <c r="A30" s="9"/>
      <c r="B30" s="271" t="s">
        <v>93</v>
      </c>
      <c r="C30" s="271"/>
      <c r="D30" s="142">
        <v>0.09</v>
      </c>
      <c r="E30" s="142">
        <v>8.5000000000000006E-2</v>
      </c>
      <c r="F30" s="142">
        <v>0.14000000000000001</v>
      </c>
      <c r="G30" s="5"/>
      <c r="H30" s="5"/>
      <c r="I30" s="5"/>
      <c r="J30" s="5"/>
      <c r="K30" s="5"/>
      <c r="L30" s="5"/>
      <c r="M30" s="17"/>
    </row>
    <row r="31" spans="1:14" ht="16.2">
      <c r="A31" s="9"/>
      <c r="B31" s="271" t="s">
        <v>94</v>
      </c>
      <c r="C31" s="271"/>
      <c r="D31" s="142">
        <v>7.0000000000000007E-2</v>
      </c>
      <c r="E31" s="142">
        <v>7.0000000000000007E-2</v>
      </c>
      <c r="F31" s="142">
        <v>0.115</v>
      </c>
      <c r="G31" s="5"/>
      <c r="H31" s="5"/>
      <c r="I31" s="5"/>
      <c r="J31" s="5"/>
      <c r="K31" s="5"/>
      <c r="L31" s="5"/>
      <c r="M31" s="17"/>
    </row>
    <row r="32" spans="1:14" ht="16.2">
      <c r="A32" s="9"/>
      <c r="B32" s="271" t="s">
        <v>95</v>
      </c>
      <c r="C32" s="271"/>
      <c r="D32" s="142">
        <v>0.06</v>
      </c>
      <c r="E32" s="142">
        <v>0.06</v>
      </c>
      <c r="F32" s="142">
        <v>9.5000000000000001E-2</v>
      </c>
      <c r="G32" s="5"/>
      <c r="H32" s="5"/>
      <c r="I32" s="5"/>
      <c r="J32" s="5"/>
      <c r="K32" s="5"/>
      <c r="L32" s="5"/>
      <c r="M32" s="17"/>
    </row>
    <row r="33" spans="1:13" ht="16.2">
      <c r="A33" s="9"/>
      <c r="B33" s="271" t="s">
        <v>96</v>
      </c>
      <c r="C33" s="271"/>
      <c r="D33" s="142">
        <v>5.5E-2</v>
      </c>
      <c r="E33" s="142">
        <v>5.5E-2</v>
      </c>
      <c r="F33" s="142">
        <v>0.08</v>
      </c>
      <c r="G33" s="5"/>
      <c r="H33" s="5"/>
      <c r="I33" s="5"/>
      <c r="J33" s="5"/>
      <c r="K33" s="5"/>
      <c r="L33" s="5"/>
      <c r="M33" s="17"/>
    </row>
    <row r="34" spans="1:13" ht="16.2">
      <c r="A34" s="9"/>
      <c r="B34" s="271" t="s">
        <v>97</v>
      </c>
      <c r="C34" s="271"/>
      <c r="D34" s="142">
        <v>0.05</v>
      </c>
      <c r="E34" s="142">
        <v>0.05</v>
      </c>
      <c r="F34" s="142">
        <v>7.0000000000000007E-2</v>
      </c>
      <c r="G34" s="5"/>
      <c r="H34" s="5"/>
      <c r="I34" s="5"/>
      <c r="J34" s="5"/>
      <c r="K34" s="5"/>
      <c r="L34" s="5"/>
      <c r="M34" s="17"/>
    </row>
    <row r="35" spans="1:13">
      <c r="A35" s="5"/>
      <c r="B35" s="5"/>
      <c r="C35" s="5"/>
      <c r="D35" s="5"/>
      <c r="E35" s="5"/>
      <c r="F35" s="5"/>
      <c r="G35" s="5"/>
      <c r="H35" s="5"/>
      <c r="I35" s="5"/>
      <c r="J35" s="5"/>
      <c r="K35" s="5"/>
      <c r="L35" s="5"/>
      <c r="M35" s="17"/>
    </row>
    <row r="36" spans="1:13">
      <c r="A36" s="5" t="s">
        <v>98</v>
      </c>
      <c r="B36" s="5"/>
      <c r="C36" s="5"/>
      <c r="D36" s="5"/>
      <c r="E36" s="5"/>
      <c r="F36" s="5"/>
      <c r="G36" s="5"/>
      <c r="H36" s="5"/>
      <c r="I36" s="5"/>
      <c r="J36" s="5"/>
      <c r="K36" s="5"/>
      <c r="L36" s="5"/>
      <c r="M36" s="17"/>
    </row>
    <row r="37" spans="1:13">
      <c r="A37" s="5"/>
      <c r="B37" s="5"/>
      <c r="C37" s="5"/>
      <c r="D37" s="5"/>
      <c r="E37" s="5"/>
      <c r="F37" s="5"/>
      <c r="G37" s="5"/>
      <c r="H37" s="5"/>
      <c r="I37" s="5"/>
      <c r="J37" s="5"/>
      <c r="K37" s="5"/>
      <c r="L37" s="5"/>
      <c r="M37" s="17"/>
    </row>
    <row r="38" spans="1:13">
      <c r="A38" s="44" t="s">
        <v>15</v>
      </c>
      <c r="B38" s="257" t="s">
        <v>218</v>
      </c>
      <c r="C38" s="257"/>
      <c r="D38" s="257"/>
      <c r="E38" s="257"/>
      <c r="F38" s="257"/>
      <c r="G38" s="257"/>
      <c r="H38" s="257"/>
      <c r="I38" s="257"/>
      <c r="J38" s="257"/>
      <c r="K38" s="257"/>
      <c r="L38" s="257"/>
      <c r="M38" s="11"/>
    </row>
    <row r="39" spans="1:13" ht="16.2">
      <c r="A39" s="9"/>
      <c r="B39" s="9" t="s">
        <v>0</v>
      </c>
      <c r="C39" s="5"/>
      <c r="D39" s="5"/>
      <c r="E39" s="5"/>
      <c r="F39" s="5"/>
      <c r="G39" s="5"/>
      <c r="H39" s="5"/>
      <c r="I39" s="5"/>
      <c r="J39" s="5"/>
      <c r="K39" s="5"/>
      <c r="L39" s="5"/>
      <c r="M39" s="3"/>
    </row>
    <row r="40" spans="1:13">
      <c r="A40" s="4"/>
      <c r="B40" s="4"/>
      <c r="C40" s="19"/>
      <c r="D40" s="4"/>
      <c r="E40" s="4"/>
      <c r="F40" s="4"/>
      <c r="G40" s="4"/>
      <c r="H40" s="4"/>
      <c r="I40" s="4"/>
      <c r="J40" s="4"/>
      <c r="K40" s="4"/>
      <c r="L40" s="4"/>
      <c r="M40" s="4"/>
    </row>
    <row r="41" spans="1:13">
      <c r="A41" s="4"/>
      <c r="B41" s="4"/>
      <c r="C41" s="19"/>
      <c r="D41" s="4"/>
      <c r="E41" s="4"/>
      <c r="F41" s="4"/>
      <c r="G41" s="4"/>
      <c r="H41" s="4"/>
      <c r="I41" s="4"/>
      <c r="J41" s="4"/>
      <c r="K41" s="4"/>
      <c r="L41" s="4"/>
      <c r="M41" s="4"/>
    </row>
    <row r="42" spans="1:13">
      <c r="A42" s="4"/>
      <c r="B42" s="4"/>
      <c r="C42" s="31"/>
      <c r="D42" s="4"/>
      <c r="E42" s="4"/>
      <c r="F42" s="4"/>
      <c r="G42" s="4"/>
      <c r="H42" s="4"/>
      <c r="I42" s="4"/>
      <c r="J42" s="4"/>
      <c r="K42" s="4"/>
      <c r="L42" s="4"/>
      <c r="M42" s="4"/>
    </row>
    <row r="43" spans="1:13">
      <c r="A43" s="4"/>
      <c r="B43" s="16"/>
      <c r="C43" s="16"/>
      <c r="D43" s="4"/>
      <c r="E43" s="4"/>
      <c r="F43" s="4"/>
      <c r="G43" s="4"/>
      <c r="H43" s="4"/>
      <c r="I43" s="4"/>
      <c r="J43" s="4"/>
      <c r="K43" s="4"/>
      <c r="L43" s="4"/>
      <c r="M43" s="4"/>
    </row>
    <row r="44" spans="1:13" ht="31.35" customHeight="1">
      <c r="A44" s="272" t="s">
        <v>99</v>
      </c>
      <c r="B44" s="272"/>
      <c r="C44" s="272"/>
      <c r="D44" s="272"/>
      <c r="E44" s="272"/>
      <c r="F44" s="272"/>
      <c r="G44" s="272"/>
      <c r="H44" s="272"/>
      <c r="I44" s="272"/>
      <c r="J44" s="272"/>
      <c r="K44" s="272"/>
      <c r="L44" s="5"/>
      <c r="M44" s="5"/>
    </row>
    <row r="45" spans="1:13">
      <c r="A45" s="64"/>
      <c r="B45" s="48"/>
      <c r="C45" s="48"/>
      <c r="D45" s="5"/>
      <c r="E45" s="5"/>
      <c r="F45" s="5"/>
      <c r="G45" s="5"/>
      <c r="H45" s="5"/>
      <c r="I45" s="5"/>
      <c r="J45" s="5"/>
      <c r="K45" s="5"/>
      <c r="L45" s="5"/>
      <c r="M45" s="5"/>
    </row>
    <row r="46" spans="1:13">
      <c r="A46" s="44" t="s">
        <v>16</v>
      </c>
      <c r="B46" s="257" t="s">
        <v>141</v>
      </c>
      <c r="C46" s="257"/>
      <c r="D46" s="257"/>
      <c r="E46" s="257"/>
      <c r="F46" s="257"/>
      <c r="G46" s="257"/>
      <c r="H46" s="257"/>
      <c r="I46" s="257"/>
      <c r="J46" s="257"/>
      <c r="K46" s="257"/>
      <c r="L46" s="15"/>
      <c r="M46" s="11"/>
    </row>
    <row r="47" spans="1:13">
      <c r="A47" s="213"/>
      <c r="B47" s="162" t="s">
        <v>138</v>
      </c>
      <c r="C47" s="15"/>
      <c r="D47" s="15"/>
      <c r="E47" s="15"/>
      <c r="F47" s="15"/>
      <c r="G47" s="15"/>
      <c r="H47" s="15"/>
      <c r="I47" s="15"/>
      <c r="J47" s="15"/>
      <c r="K47" s="15"/>
      <c r="L47" s="15"/>
      <c r="M47" s="11"/>
    </row>
    <row r="48" spans="1:13">
      <c r="A48" s="213"/>
      <c r="B48" s="162" t="s">
        <v>139</v>
      </c>
      <c r="C48" s="15"/>
      <c r="D48" s="15"/>
      <c r="E48" s="15"/>
      <c r="F48" s="15"/>
      <c r="G48" s="15"/>
      <c r="H48" s="15"/>
      <c r="I48" s="15"/>
      <c r="J48" s="15"/>
      <c r="K48" s="15"/>
      <c r="L48" s="15"/>
      <c r="M48" s="11"/>
    </row>
    <row r="49" spans="1:13">
      <c r="A49" s="213"/>
      <c r="B49" s="162" t="s">
        <v>140</v>
      </c>
      <c r="C49" s="15"/>
      <c r="D49" s="15"/>
      <c r="E49" s="15"/>
      <c r="F49" s="15"/>
      <c r="G49" s="15"/>
      <c r="H49" s="15"/>
      <c r="I49" s="15"/>
      <c r="J49" s="15"/>
      <c r="K49" s="15"/>
      <c r="L49" s="15"/>
      <c r="M49" s="11"/>
    </row>
    <row r="50" spans="1:13" ht="16.2">
      <c r="A50" s="7"/>
      <c r="B50" s="9" t="s">
        <v>0</v>
      </c>
      <c r="C50" s="9"/>
      <c r="D50" s="10"/>
      <c r="E50" s="10"/>
      <c r="F50" s="5"/>
      <c r="G50" s="5"/>
      <c r="H50" s="5"/>
      <c r="I50" s="5"/>
      <c r="J50" s="5"/>
      <c r="K50" s="5"/>
      <c r="L50" s="5"/>
      <c r="M50" s="11"/>
    </row>
    <row r="52" spans="1:13">
      <c r="A52" s="164" t="s">
        <v>227</v>
      </c>
    </row>
    <row r="53" spans="1:13">
      <c r="A53" s="165"/>
    </row>
    <row r="54" spans="1:13">
      <c r="A54" s="164" t="s">
        <v>228</v>
      </c>
    </row>
    <row r="55" spans="1:13">
      <c r="A55" s="165"/>
    </row>
    <row r="56" spans="1:13">
      <c r="A56" s="164" t="s">
        <v>229</v>
      </c>
    </row>
  </sheetData>
  <mergeCells count="15">
    <mergeCell ref="B4:L4"/>
    <mergeCell ref="A3:L3"/>
    <mergeCell ref="B38:L38"/>
    <mergeCell ref="B46:K46"/>
    <mergeCell ref="A14:K14"/>
    <mergeCell ref="B26:C26"/>
    <mergeCell ref="B27:C27"/>
    <mergeCell ref="B28:C28"/>
    <mergeCell ref="B34:C34"/>
    <mergeCell ref="A44:K44"/>
    <mergeCell ref="B29:C29"/>
    <mergeCell ref="B30:C30"/>
    <mergeCell ref="B31:C31"/>
    <mergeCell ref="B32:C32"/>
    <mergeCell ref="B33:C33"/>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6406-7031-4F56-8006-46336CB82F4C}">
  <dimension ref="A1:M161"/>
  <sheetViews>
    <sheetView workbookViewId="0"/>
  </sheetViews>
  <sheetFormatPr defaultColWidth="8.88671875" defaultRowHeight="15.6"/>
  <cols>
    <col min="1" max="1" width="11.44140625" style="1" customWidth="1"/>
    <col min="2" max="5" width="13.88671875" style="1" customWidth="1"/>
    <col min="6" max="12" width="15.109375" style="1" customWidth="1"/>
    <col min="13" max="13" width="12.109375" style="1" customWidth="1"/>
    <col min="14" max="14" width="11" style="1" bestFit="1" customWidth="1"/>
    <col min="15" max="15" width="9" style="1" bestFit="1" customWidth="1"/>
    <col min="16" max="16384" width="8.88671875" style="1"/>
  </cols>
  <sheetData>
    <row r="1" spans="1:13" ht="18" customHeight="1">
      <c r="A1" s="47" t="s">
        <v>10</v>
      </c>
      <c r="B1" s="65"/>
      <c r="C1" s="9" t="s">
        <v>5</v>
      </c>
      <c r="D1" s="11"/>
      <c r="E1" s="11"/>
      <c r="F1" s="11"/>
      <c r="G1" s="11"/>
      <c r="H1" s="11"/>
      <c r="I1" s="11"/>
      <c r="J1" s="11"/>
      <c r="K1" s="11"/>
      <c r="L1" s="11"/>
      <c r="M1" s="11"/>
    </row>
    <row r="2" spans="1:13" ht="16.2">
      <c r="A2" s="7"/>
      <c r="B2" s="7"/>
      <c r="C2" s="5"/>
      <c r="D2" s="5"/>
      <c r="E2" s="5"/>
      <c r="F2" s="5"/>
      <c r="G2" s="5"/>
      <c r="H2" s="5"/>
      <c r="I2" s="9"/>
      <c r="J2" s="9"/>
      <c r="K2" s="10"/>
      <c r="L2" s="10"/>
      <c r="M2" s="10"/>
    </row>
    <row r="3" spans="1:13" s="6" customFormat="1">
      <c r="A3" s="257" t="s">
        <v>105</v>
      </c>
      <c r="B3" s="257"/>
      <c r="C3" s="257"/>
      <c r="D3" s="257"/>
      <c r="E3" s="257"/>
      <c r="F3" s="257"/>
      <c r="G3" s="257"/>
      <c r="H3" s="257"/>
      <c r="I3" s="257"/>
      <c r="J3" s="257"/>
      <c r="K3" s="257"/>
      <c r="L3" s="257"/>
      <c r="M3" s="257"/>
    </row>
    <row r="4" spans="1:13" s="6" customFormat="1">
      <c r="A4" s="15"/>
      <c r="B4" s="15"/>
      <c r="C4" s="15"/>
      <c r="D4" s="15"/>
      <c r="E4" s="15"/>
      <c r="F4" s="15"/>
      <c r="G4" s="15"/>
      <c r="H4" s="15"/>
      <c r="I4" s="15"/>
      <c r="J4" s="15"/>
      <c r="K4" s="15"/>
      <c r="L4" s="15"/>
      <c r="M4" s="15"/>
    </row>
    <row r="5" spans="1:13" s="6" customFormat="1" ht="15.6" customHeight="1">
      <c r="A5" s="15"/>
      <c r="B5" s="273" t="s">
        <v>17</v>
      </c>
      <c r="C5" s="275" t="s">
        <v>103</v>
      </c>
      <c r="D5" s="276"/>
      <c r="E5" s="277"/>
      <c r="F5" s="276" t="s">
        <v>104</v>
      </c>
      <c r="G5" s="277"/>
      <c r="H5" s="15"/>
      <c r="I5" s="15"/>
      <c r="J5" s="15"/>
      <c r="K5" s="15"/>
      <c r="L5" s="15"/>
      <c r="M5" s="15"/>
    </row>
    <row r="6" spans="1:13" s="6" customFormat="1" ht="46.8">
      <c r="A6" s="15"/>
      <c r="B6" s="274"/>
      <c r="C6" s="152" t="s">
        <v>32</v>
      </c>
      <c r="D6" s="60" t="s">
        <v>102</v>
      </c>
      <c r="E6" s="60" t="s">
        <v>26</v>
      </c>
      <c r="F6" s="152" t="s">
        <v>32</v>
      </c>
      <c r="G6" s="60" t="s">
        <v>102</v>
      </c>
      <c r="H6" s="15"/>
      <c r="I6" s="15"/>
      <c r="J6" s="15"/>
      <c r="K6" s="15"/>
      <c r="L6" s="15"/>
      <c r="M6" s="15"/>
    </row>
    <row r="7" spans="1:13" s="6" customFormat="1">
      <c r="A7" s="15"/>
      <c r="B7" s="150">
        <v>2019</v>
      </c>
      <c r="C7" s="148">
        <v>6738</v>
      </c>
      <c r="D7" s="149">
        <v>6738</v>
      </c>
      <c r="E7" s="149">
        <v>6738</v>
      </c>
      <c r="F7" s="148">
        <v>6793</v>
      </c>
      <c r="G7" s="149">
        <v>6816</v>
      </c>
      <c r="H7" s="15"/>
      <c r="I7" s="15"/>
      <c r="J7" s="15"/>
      <c r="K7" s="15"/>
      <c r="L7" s="15"/>
      <c r="M7" s="15"/>
    </row>
    <row r="8" spans="1:13" s="6" customFormat="1">
      <c r="A8" s="15"/>
      <c r="B8" s="66">
        <v>2020</v>
      </c>
      <c r="C8" s="149">
        <v>3613</v>
      </c>
      <c r="D8" s="149">
        <v>3643</v>
      </c>
      <c r="E8" s="149">
        <v>3747</v>
      </c>
      <c r="F8" s="149">
        <v>3695</v>
      </c>
      <c r="G8" s="149">
        <v>3712</v>
      </c>
      <c r="H8" s="15"/>
      <c r="I8" s="15"/>
      <c r="J8" s="15"/>
      <c r="K8" s="15"/>
      <c r="L8" s="15"/>
      <c r="M8" s="15"/>
    </row>
    <row r="9" spans="1:13" s="6" customFormat="1">
      <c r="A9" s="15"/>
      <c r="B9" s="66">
        <v>2021</v>
      </c>
      <c r="C9" s="149">
        <v>3675</v>
      </c>
      <c r="D9" s="149">
        <v>3884</v>
      </c>
      <c r="E9" s="149">
        <v>4082</v>
      </c>
      <c r="F9" s="149">
        <v>3962</v>
      </c>
      <c r="G9" s="149">
        <v>4150</v>
      </c>
      <c r="H9" s="15"/>
      <c r="I9" s="15"/>
      <c r="J9" s="15"/>
      <c r="K9" s="15"/>
      <c r="L9" s="15"/>
      <c r="M9" s="15"/>
    </row>
    <row r="10" spans="1:13" s="6" customFormat="1">
      <c r="A10" s="15"/>
      <c r="B10" s="66">
        <v>2022</v>
      </c>
      <c r="C10" s="149">
        <v>2678</v>
      </c>
      <c r="D10" s="149">
        <v>3098</v>
      </c>
      <c r="E10" s="149">
        <v>3776</v>
      </c>
      <c r="F10" s="149">
        <v>2924</v>
      </c>
      <c r="G10" s="149">
        <v>3347</v>
      </c>
      <c r="H10" s="15"/>
      <c r="I10" s="15"/>
      <c r="J10" s="15"/>
      <c r="K10" s="15"/>
      <c r="L10" s="15"/>
      <c r="M10" s="15"/>
    </row>
    <row r="11" spans="1:13" s="6" customFormat="1">
      <c r="A11" s="15"/>
      <c r="B11" s="66">
        <v>2023</v>
      </c>
      <c r="C11" s="149">
        <v>2496</v>
      </c>
      <c r="D11" s="149">
        <v>3724</v>
      </c>
      <c r="E11" s="149">
        <v>5157</v>
      </c>
      <c r="F11" s="149">
        <v>3001</v>
      </c>
      <c r="G11" s="149">
        <v>4086</v>
      </c>
      <c r="H11" s="15"/>
      <c r="I11" s="15"/>
      <c r="J11" s="15"/>
      <c r="K11" s="15"/>
      <c r="L11" s="15"/>
      <c r="M11" s="15"/>
    </row>
    <row r="12" spans="1:13" s="6" customFormat="1">
      <c r="A12" s="15"/>
      <c r="B12" s="66">
        <v>2024</v>
      </c>
      <c r="C12" s="149">
        <v>2365</v>
      </c>
      <c r="D12" s="149">
        <v>5004</v>
      </c>
      <c r="E12" s="149">
        <v>7291</v>
      </c>
      <c r="F12" s="149">
        <v>2981</v>
      </c>
      <c r="G12" s="149">
        <v>5011</v>
      </c>
      <c r="H12" s="15"/>
      <c r="I12" s="15"/>
      <c r="J12" s="15"/>
      <c r="K12" s="15"/>
      <c r="L12" s="15"/>
      <c r="M12" s="15"/>
    </row>
    <row r="13" spans="1:13" s="6" customFormat="1">
      <c r="A13" s="15"/>
      <c r="B13" s="66">
        <v>2025</v>
      </c>
      <c r="C13" s="149">
        <v>655</v>
      </c>
      <c r="D13" s="149">
        <v>1970</v>
      </c>
      <c r="E13" s="149">
        <v>6154</v>
      </c>
      <c r="F13" s="149">
        <v>2829</v>
      </c>
      <c r="G13" s="149">
        <v>2924</v>
      </c>
      <c r="H13" s="15"/>
      <c r="I13" s="15"/>
      <c r="J13" s="15"/>
      <c r="K13" s="15"/>
      <c r="L13" s="15"/>
      <c r="M13" s="15"/>
    </row>
    <row r="14" spans="1:13" s="6" customFormat="1">
      <c r="A14" s="15"/>
      <c r="B14" s="66">
        <v>2026</v>
      </c>
      <c r="C14" s="149"/>
      <c r="D14" s="149"/>
      <c r="E14" s="149"/>
      <c r="F14" s="149">
        <v>72</v>
      </c>
      <c r="G14" s="149">
        <v>601</v>
      </c>
      <c r="H14" s="15"/>
      <c r="I14" s="15"/>
      <c r="J14" s="15"/>
      <c r="K14" s="15"/>
      <c r="L14" s="15"/>
      <c r="M14" s="15"/>
    </row>
    <row r="15" spans="1:13" s="6" customFormat="1">
      <c r="A15" s="15"/>
      <c r="B15" s="15"/>
      <c r="C15" s="15"/>
      <c r="D15" s="15"/>
      <c r="E15" s="15"/>
      <c r="F15" s="15"/>
      <c r="G15" s="15"/>
      <c r="H15" s="15"/>
      <c r="I15" s="15"/>
      <c r="J15" s="15"/>
      <c r="K15" s="15"/>
      <c r="L15" s="15"/>
      <c r="M15" s="15"/>
    </row>
    <row r="16" spans="1:13" s="6" customFormat="1" ht="46.35" customHeight="1">
      <c r="A16" s="272" t="s">
        <v>106</v>
      </c>
      <c r="B16" s="272"/>
      <c r="C16" s="272"/>
      <c r="D16" s="272"/>
      <c r="E16" s="272"/>
      <c r="F16" s="272"/>
      <c r="G16" s="272"/>
      <c r="H16" s="272"/>
      <c r="I16" s="272"/>
      <c r="J16" s="272"/>
      <c r="K16" s="15"/>
      <c r="L16" s="15"/>
      <c r="M16" s="15"/>
    </row>
    <row r="17" spans="1:13" s="6" customFormat="1" ht="15.6" customHeight="1">
      <c r="A17" s="54"/>
      <c r="B17" s="54"/>
      <c r="C17" s="54"/>
      <c r="D17" s="54"/>
      <c r="E17" s="54"/>
      <c r="F17" s="54"/>
      <c r="G17" s="54"/>
      <c r="H17" s="54"/>
      <c r="I17" s="54"/>
      <c r="J17" s="54"/>
      <c r="K17" s="15"/>
      <c r="L17" s="15"/>
      <c r="M17" s="15"/>
    </row>
    <row r="18" spans="1:13" s="6" customFormat="1" ht="15.6" customHeight="1">
      <c r="A18" s="54"/>
      <c r="B18" s="140" t="s">
        <v>110</v>
      </c>
      <c r="C18" s="140" t="s">
        <v>111</v>
      </c>
      <c r="D18" s="140" t="s">
        <v>112</v>
      </c>
      <c r="E18" s="140" t="s">
        <v>113</v>
      </c>
      <c r="F18" s="140" t="s">
        <v>114</v>
      </c>
      <c r="G18" s="140" t="s">
        <v>115</v>
      </c>
      <c r="H18" s="140" t="s">
        <v>116</v>
      </c>
      <c r="I18" s="54"/>
      <c r="J18" s="54"/>
      <c r="K18" s="15"/>
      <c r="L18" s="15"/>
      <c r="M18" s="15"/>
    </row>
    <row r="19" spans="1:13" s="6" customFormat="1" ht="15.6" customHeight="1">
      <c r="A19" s="54"/>
      <c r="B19" s="133">
        <v>7.7643000000000004</v>
      </c>
      <c r="C19" s="214">
        <v>3.5522</v>
      </c>
      <c r="D19" s="214">
        <v>1.9000999999999999</v>
      </c>
      <c r="E19" s="214">
        <v>1.33</v>
      </c>
      <c r="F19" s="214">
        <v>1.1100000000000001</v>
      </c>
      <c r="G19" s="214">
        <v>1.008</v>
      </c>
      <c r="H19" s="214">
        <v>1</v>
      </c>
      <c r="I19" s="54"/>
      <c r="J19" s="54"/>
      <c r="K19" s="15"/>
      <c r="L19" s="15"/>
      <c r="M19" s="15"/>
    </row>
    <row r="20" spans="1:13" s="6" customFormat="1" ht="15.6" customHeight="1">
      <c r="A20" s="54"/>
      <c r="B20" s="140" t="s">
        <v>117</v>
      </c>
      <c r="C20" s="140" t="s">
        <v>118</v>
      </c>
      <c r="D20" s="140" t="s">
        <v>119</v>
      </c>
      <c r="E20" s="140" t="s">
        <v>120</v>
      </c>
      <c r="F20" s="140" t="s">
        <v>121</v>
      </c>
      <c r="G20" s="140" t="s">
        <v>122</v>
      </c>
      <c r="H20" s="140" t="s">
        <v>123</v>
      </c>
      <c r="I20" s="54"/>
      <c r="J20" s="54"/>
      <c r="K20" s="15"/>
      <c r="L20" s="15"/>
      <c r="M20" s="15"/>
    </row>
    <row r="21" spans="1:13" s="6" customFormat="1" ht="15.6" customHeight="1">
      <c r="A21" s="54"/>
      <c r="B21" s="133">
        <v>29.749700000000001</v>
      </c>
      <c r="C21" s="214">
        <v>5.7473999999999998</v>
      </c>
      <c r="D21" s="214">
        <v>2.7334999999999998</v>
      </c>
      <c r="E21" s="214">
        <v>1.6996</v>
      </c>
      <c r="F21" s="214">
        <v>1.2523</v>
      </c>
      <c r="G21" s="214">
        <v>1.0785</v>
      </c>
      <c r="H21" s="214">
        <v>1.006</v>
      </c>
      <c r="I21" s="54"/>
      <c r="J21" s="54"/>
      <c r="K21" s="15"/>
      <c r="L21" s="15"/>
      <c r="M21" s="15"/>
    </row>
    <row r="22" spans="1:13" s="6" customFormat="1" ht="15.6" customHeight="1">
      <c r="A22" s="54"/>
      <c r="B22" s="54"/>
      <c r="C22" s="54"/>
      <c r="D22" s="54"/>
      <c r="E22" s="54"/>
      <c r="F22" s="54"/>
      <c r="G22" s="54"/>
      <c r="H22" s="54"/>
      <c r="I22" s="54"/>
      <c r="J22" s="54"/>
      <c r="K22" s="15"/>
      <c r="L22" s="15"/>
      <c r="M22" s="15"/>
    </row>
    <row r="23" spans="1:13" s="6" customFormat="1" ht="31.35" customHeight="1">
      <c r="A23" s="52" t="s">
        <v>137</v>
      </c>
      <c r="B23" s="258" t="s">
        <v>230</v>
      </c>
      <c r="C23" s="258"/>
      <c r="D23" s="258"/>
      <c r="E23" s="258"/>
      <c r="F23" s="258"/>
      <c r="G23" s="258"/>
      <c r="H23" s="258"/>
      <c r="I23" s="258"/>
      <c r="J23" s="258"/>
      <c r="K23" s="15"/>
      <c r="L23" s="15"/>
      <c r="M23" s="15"/>
    </row>
    <row r="24" spans="1:13" s="6" customFormat="1" ht="16.2">
      <c r="A24" s="9"/>
      <c r="B24" s="9" t="s">
        <v>0</v>
      </c>
      <c r="C24" s="9"/>
      <c r="D24" s="10"/>
      <c r="E24" s="10"/>
      <c r="F24" s="5"/>
      <c r="G24" s="5"/>
      <c r="H24" s="5"/>
      <c r="I24" s="5"/>
      <c r="J24" s="5"/>
      <c r="K24" s="5"/>
      <c r="L24" s="5"/>
      <c r="M24" s="11"/>
    </row>
    <row r="25" spans="1:13" s="6" customFormat="1">
      <c r="A25" s="4"/>
      <c r="B25" s="4"/>
      <c r="C25" s="4"/>
      <c r="D25" s="4"/>
      <c r="E25" s="4"/>
      <c r="F25" s="4"/>
      <c r="G25" s="4"/>
      <c r="H25" s="4"/>
      <c r="I25" s="4"/>
      <c r="J25" s="4"/>
      <c r="K25" s="4"/>
      <c r="L25" s="4"/>
      <c r="M25" s="4"/>
    </row>
    <row r="26" spans="1:13" s="6" customFormat="1">
      <c r="A26" s="4"/>
      <c r="B26" s="4"/>
      <c r="C26" s="4"/>
      <c r="D26" s="4"/>
      <c r="E26" s="4"/>
      <c r="F26" s="4"/>
      <c r="G26" s="4"/>
      <c r="H26" s="4"/>
      <c r="I26" s="4"/>
      <c r="J26" s="4"/>
      <c r="K26" s="4"/>
      <c r="L26" s="4"/>
      <c r="M26" s="4"/>
    </row>
    <row r="27" spans="1:13" s="6" customFormat="1">
      <c r="A27" s="4"/>
      <c r="B27" s="4"/>
      <c r="C27" s="4"/>
      <c r="D27" s="4"/>
      <c r="E27" s="4"/>
      <c r="F27" s="4"/>
      <c r="G27" s="4"/>
      <c r="H27" s="4"/>
      <c r="I27" s="4"/>
      <c r="J27" s="4"/>
      <c r="K27" s="4"/>
      <c r="L27" s="4"/>
      <c r="M27" s="4"/>
    </row>
    <row r="28" spans="1:13" s="6" customFormat="1">
      <c r="A28" s="4"/>
      <c r="B28" s="4"/>
      <c r="C28" s="4"/>
      <c r="D28" s="4"/>
      <c r="E28" s="4"/>
      <c r="F28" s="4"/>
      <c r="G28" s="4"/>
      <c r="H28" s="4"/>
      <c r="I28" s="4"/>
      <c r="J28" s="4"/>
      <c r="K28" s="4"/>
      <c r="L28" s="4"/>
      <c r="M28" s="4"/>
    </row>
    <row r="29" spans="1:13" s="6" customFormat="1">
      <c r="A29" s="4"/>
      <c r="B29" s="4"/>
      <c r="C29" s="4"/>
      <c r="D29" s="4"/>
      <c r="E29" s="4"/>
      <c r="F29" s="4"/>
      <c r="G29" s="4"/>
      <c r="H29" s="4"/>
      <c r="I29" s="4"/>
      <c r="J29" s="4"/>
      <c r="K29" s="4"/>
      <c r="L29" s="4"/>
      <c r="M29" s="4"/>
    </row>
    <row r="30" spans="1:13" customFormat="1">
      <c r="A30" s="44" t="s">
        <v>33</v>
      </c>
      <c r="B30" s="5" t="s">
        <v>107</v>
      </c>
      <c r="C30" s="58"/>
      <c r="D30" s="58"/>
      <c r="E30" s="58"/>
      <c r="F30" s="5"/>
      <c r="G30" s="59"/>
      <c r="H30" s="5"/>
      <c r="I30" s="5"/>
      <c r="J30" s="5"/>
      <c r="K30" s="5"/>
      <c r="L30" s="5"/>
      <c r="M30" s="5"/>
    </row>
    <row r="31" spans="1:13" customFormat="1">
      <c r="A31" s="63"/>
      <c r="B31" s="151" t="s">
        <v>108</v>
      </c>
      <c r="C31" s="48"/>
      <c r="D31" s="48"/>
      <c r="E31" s="48"/>
      <c r="F31" s="48"/>
      <c r="G31" s="48"/>
      <c r="H31" s="48"/>
      <c r="I31" s="48"/>
      <c r="J31" s="151"/>
      <c r="K31" s="48"/>
      <c r="L31" s="48"/>
      <c r="M31" s="48"/>
    </row>
    <row r="32" spans="1:13" customFormat="1">
      <c r="A32" s="63"/>
      <c r="B32" s="151" t="s">
        <v>231</v>
      </c>
      <c r="C32" s="48"/>
      <c r="D32" s="48"/>
      <c r="E32" s="48"/>
      <c r="F32" s="48"/>
      <c r="G32" s="48"/>
      <c r="H32" s="48"/>
      <c r="I32" s="48"/>
      <c r="J32" s="151"/>
      <c r="K32" s="48"/>
      <c r="L32" s="48"/>
      <c r="M32" s="48"/>
    </row>
    <row r="33" spans="1:13" customFormat="1">
      <c r="A33" s="63"/>
      <c r="B33" s="151" t="s">
        <v>109</v>
      </c>
      <c r="C33" s="48"/>
      <c r="D33" s="48"/>
      <c r="E33" s="48"/>
      <c r="F33" s="48"/>
      <c r="G33" s="48"/>
      <c r="H33" s="48"/>
      <c r="I33" s="48"/>
      <c r="J33" s="151"/>
      <c r="K33" s="48"/>
      <c r="L33" s="48"/>
      <c r="M33" s="48"/>
    </row>
    <row r="34" spans="1:13" s="6" customFormat="1" ht="15.6" customHeight="1">
      <c r="A34" s="9"/>
      <c r="B34" s="9" t="s">
        <v>0</v>
      </c>
      <c r="C34" s="9"/>
      <c r="D34" s="10"/>
      <c r="E34" s="10"/>
      <c r="F34" s="5"/>
      <c r="G34" s="5"/>
      <c r="H34" s="5"/>
      <c r="I34" s="5"/>
      <c r="J34" s="5"/>
      <c r="K34" s="5"/>
      <c r="L34" s="5"/>
      <c r="M34" s="11"/>
    </row>
    <row r="35" spans="1:13">
      <c r="A35" s="4"/>
      <c r="B35" s="4"/>
      <c r="C35" s="4"/>
      <c r="D35" s="4"/>
      <c r="E35" s="4"/>
      <c r="F35" s="4"/>
      <c r="G35" s="4"/>
      <c r="H35" s="4"/>
      <c r="I35" s="4"/>
      <c r="J35" s="4"/>
      <c r="K35" s="4"/>
      <c r="L35" s="4"/>
      <c r="M35" s="4"/>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4"/>
      <c r="C38" s="4"/>
      <c r="D38" s="4"/>
      <c r="E38" s="4"/>
      <c r="F38" s="4"/>
      <c r="G38" s="4"/>
      <c r="H38" s="4"/>
      <c r="I38" s="4"/>
      <c r="J38" s="4"/>
      <c r="K38" s="4"/>
      <c r="L38" s="4"/>
      <c r="M38" s="4"/>
    </row>
    <row r="39" spans="1:13">
      <c r="A39" s="4"/>
      <c r="B39" s="4"/>
      <c r="C39" s="4"/>
      <c r="D39" s="4"/>
      <c r="E39" s="4"/>
      <c r="F39" s="4"/>
      <c r="G39" s="4"/>
      <c r="H39" s="4"/>
      <c r="I39" s="4"/>
      <c r="J39" s="4"/>
      <c r="K39" s="4"/>
      <c r="L39" s="4"/>
      <c r="M39" s="4"/>
    </row>
    <row r="40" spans="1:13">
      <c r="A40" s="4"/>
      <c r="B40" s="4"/>
      <c r="C40" s="4"/>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4"/>
      <c r="B43" s="4"/>
      <c r="C43" s="4"/>
      <c r="D43" s="4"/>
      <c r="E43" s="4"/>
      <c r="F43" s="4"/>
      <c r="G43" s="4"/>
      <c r="H43" s="4"/>
      <c r="I43" s="4"/>
      <c r="J43" s="4"/>
      <c r="K43" s="4"/>
      <c r="L43" s="4"/>
      <c r="M43" s="4"/>
    </row>
    <row r="44" spans="1:13">
      <c r="A44" s="4"/>
      <c r="B44" s="4"/>
      <c r="C44" s="4"/>
      <c r="D44" s="4"/>
      <c r="E44" s="4"/>
      <c r="F44" s="4"/>
      <c r="G44" s="4"/>
      <c r="H44" s="4"/>
      <c r="I44" s="4"/>
      <c r="J44" s="4"/>
      <c r="K44" s="4"/>
      <c r="L44" s="4"/>
      <c r="M44" s="4"/>
    </row>
    <row r="45" spans="1:13">
      <c r="A45" s="4"/>
      <c r="B45" s="4"/>
      <c r="C45" s="4"/>
      <c r="D45" s="4"/>
      <c r="E45" s="4"/>
      <c r="F45" s="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row r="53" spans="1:13">
      <c r="A53" s="4"/>
      <c r="B53" s="4"/>
      <c r="C53" s="4"/>
      <c r="D53" s="4"/>
      <c r="E53" s="4"/>
      <c r="F53" s="4"/>
      <c r="G53" s="4"/>
      <c r="H53" s="4"/>
      <c r="I53" s="4"/>
      <c r="J53" s="4"/>
      <c r="K53" s="4"/>
      <c r="L53" s="4"/>
      <c r="M53" s="4"/>
    </row>
    <row r="54" spans="1:13">
      <c r="A54" s="4"/>
      <c r="B54" s="4"/>
      <c r="C54" s="4"/>
      <c r="D54" s="4"/>
      <c r="E54" s="4"/>
      <c r="F54" s="4"/>
      <c r="G54" s="4"/>
      <c r="H54" s="4"/>
      <c r="I54" s="4"/>
      <c r="J54" s="4"/>
      <c r="K54" s="4"/>
      <c r="L54" s="4"/>
      <c r="M54" s="4"/>
    </row>
    <row r="55" spans="1:13">
      <c r="A55" s="4"/>
      <c r="B55" s="4"/>
      <c r="C55" s="4"/>
      <c r="D55" s="4"/>
      <c r="E55" s="4"/>
      <c r="F55" s="4"/>
      <c r="G55" s="4"/>
      <c r="H55" s="4"/>
      <c r="I55" s="4"/>
      <c r="J55" s="4"/>
      <c r="K55" s="4"/>
      <c r="L55" s="4"/>
      <c r="M55" s="4"/>
    </row>
    <row r="56" spans="1:13">
      <c r="A56" s="4"/>
      <c r="B56" s="4"/>
      <c r="C56" s="4"/>
      <c r="D56" s="4"/>
      <c r="E56" s="4"/>
      <c r="F56" s="4"/>
      <c r="G56" s="4"/>
      <c r="H56" s="4"/>
      <c r="I56" s="4"/>
      <c r="J56" s="4"/>
      <c r="K56" s="4"/>
      <c r="L56" s="4"/>
      <c r="M56" s="4"/>
    </row>
    <row r="57" spans="1:13">
      <c r="A57" s="4"/>
      <c r="B57" s="4"/>
      <c r="C57" s="4"/>
      <c r="D57" s="4"/>
      <c r="E57" s="4"/>
      <c r="F57" s="4"/>
      <c r="G57" s="4"/>
      <c r="H57" s="4"/>
      <c r="I57" s="4"/>
      <c r="J57" s="4"/>
      <c r="K57" s="4"/>
      <c r="L57" s="4"/>
      <c r="M57" s="4"/>
    </row>
    <row r="58" spans="1:13">
      <c r="A58" s="4"/>
      <c r="B58" s="4"/>
      <c r="C58" s="4"/>
      <c r="D58" s="4"/>
      <c r="E58" s="4"/>
      <c r="F58" s="4"/>
      <c r="G58" s="4"/>
      <c r="H58" s="4"/>
      <c r="I58" s="4"/>
      <c r="J58" s="4"/>
      <c r="K58" s="4"/>
      <c r="L58" s="4"/>
      <c r="M58" s="4"/>
    </row>
    <row r="59" spans="1:13">
      <c r="A59" s="4"/>
      <c r="B59" s="4"/>
      <c r="C59" s="4"/>
      <c r="D59" s="4"/>
      <c r="E59" s="4"/>
      <c r="F59" s="4"/>
      <c r="G59" s="4"/>
      <c r="H59" s="4"/>
      <c r="I59" s="4"/>
      <c r="J59" s="4"/>
      <c r="K59" s="4"/>
      <c r="L59" s="4"/>
      <c r="M59" s="4"/>
    </row>
    <row r="60" spans="1:13">
      <c r="A60" s="4"/>
      <c r="B60" s="4"/>
      <c r="C60" s="4"/>
      <c r="D60" s="4"/>
      <c r="E60" s="4"/>
      <c r="F60" s="4"/>
      <c r="G60" s="4"/>
      <c r="H60" s="4"/>
      <c r="I60" s="4"/>
      <c r="J60" s="4"/>
      <c r="K60" s="4"/>
      <c r="L60" s="4"/>
      <c r="M60" s="4"/>
    </row>
    <row r="61" spans="1:13">
      <c r="A61" s="4"/>
      <c r="B61" s="4"/>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row r="64" spans="1:13">
      <c r="A64" s="4"/>
      <c r="B64" s="4"/>
      <c r="C64" s="4"/>
      <c r="D64" s="4"/>
      <c r="E64" s="4"/>
      <c r="F64" s="4"/>
      <c r="G64" s="4"/>
      <c r="H64" s="4"/>
      <c r="I64" s="4"/>
      <c r="J64" s="4"/>
      <c r="K64" s="4"/>
      <c r="L64" s="4"/>
      <c r="M64" s="4"/>
    </row>
    <row r="65" spans="1:13">
      <c r="A65" s="4"/>
      <c r="B65" s="4"/>
      <c r="C65" s="4"/>
      <c r="D65" s="4"/>
      <c r="E65" s="4"/>
      <c r="F65" s="4"/>
      <c r="G65" s="4"/>
      <c r="H65" s="4"/>
      <c r="I65" s="4"/>
      <c r="J65" s="4"/>
      <c r="K65" s="4"/>
      <c r="L65" s="4"/>
      <c r="M65" s="4"/>
    </row>
    <row r="66" spans="1:13">
      <c r="A66" s="4"/>
      <c r="B66" s="4"/>
      <c r="C66" s="4"/>
      <c r="D66" s="4"/>
      <c r="E66" s="4"/>
      <c r="F66" s="4"/>
      <c r="G66" s="4"/>
      <c r="H66" s="4"/>
      <c r="I66" s="4"/>
      <c r="J66" s="4"/>
      <c r="K66" s="4"/>
      <c r="L66" s="4"/>
      <c r="M66" s="4"/>
    </row>
    <row r="67" spans="1:13">
      <c r="A67" s="4"/>
      <c r="B67" s="4"/>
      <c r="C67" s="4"/>
      <c r="D67" s="4"/>
      <c r="E67" s="4"/>
      <c r="F67" s="4"/>
      <c r="G67" s="4"/>
      <c r="H67" s="4"/>
      <c r="I67" s="4"/>
      <c r="J67" s="4"/>
      <c r="K67" s="4"/>
      <c r="L67" s="4"/>
      <c r="M67" s="4"/>
    </row>
    <row r="68" spans="1:13">
      <c r="A68" s="4"/>
      <c r="B68" s="4"/>
      <c r="C68" s="4"/>
      <c r="D68" s="4"/>
      <c r="E68" s="4"/>
      <c r="F68" s="4"/>
      <c r="G68" s="4"/>
      <c r="H68" s="4"/>
      <c r="I68" s="4"/>
      <c r="J68" s="4"/>
      <c r="K68" s="4"/>
      <c r="L68" s="4"/>
      <c r="M68" s="4"/>
    </row>
    <row r="69" spans="1:13">
      <c r="A69" s="4"/>
      <c r="B69" s="4"/>
      <c r="C69" s="4"/>
      <c r="D69" s="4"/>
      <c r="E69" s="4"/>
      <c r="F69" s="4"/>
      <c r="G69" s="4"/>
      <c r="H69" s="4"/>
      <c r="I69" s="4"/>
      <c r="J69" s="4"/>
      <c r="K69" s="4"/>
      <c r="L69" s="4"/>
      <c r="M69" s="4"/>
    </row>
    <row r="70" spans="1:13">
      <c r="A70" s="4"/>
      <c r="B70" s="4"/>
      <c r="C70" s="4"/>
      <c r="D70" s="4"/>
      <c r="E70" s="4"/>
      <c r="F70" s="4"/>
      <c r="G70" s="4"/>
      <c r="H70" s="4"/>
      <c r="I70" s="4"/>
      <c r="J70" s="4"/>
      <c r="K70" s="4"/>
      <c r="L70" s="4"/>
      <c r="M70" s="4"/>
    </row>
    <row r="71" spans="1:13">
      <c r="A71" s="4"/>
      <c r="B71" s="4"/>
      <c r="C71" s="4"/>
      <c r="D71" s="4"/>
      <c r="E71" s="4"/>
      <c r="F71" s="4"/>
      <c r="G71" s="4"/>
      <c r="H71" s="4"/>
      <c r="I71" s="4"/>
      <c r="J71" s="4"/>
      <c r="K71" s="4"/>
      <c r="L71" s="4"/>
      <c r="M71" s="4"/>
    </row>
    <row r="72" spans="1:13">
      <c r="A72" s="4"/>
      <c r="B72" s="4"/>
      <c r="C72" s="4"/>
      <c r="D72" s="4"/>
      <c r="E72" s="4"/>
      <c r="F72" s="4"/>
      <c r="G72" s="4"/>
      <c r="H72" s="4"/>
      <c r="I72" s="4"/>
      <c r="J72" s="4"/>
      <c r="K72" s="4"/>
      <c r="L72" s="4"/>
      <c r="M72" s="4"/>
    </row>
    <row r="73" spans="1:13">
      <c r="A73" s="4"/>
      <c r="B73" s="4"/>
      <c r="C73" s="4"/>
      <c r="D73" s="4"/>
      <c r="E73" s="4"/>
      <c r="F73" s="4"/>
      <c r="G73" s="4"/>
      <c r="H73" s="4"/>
      <c r="I73" s="4"/>
      <c r="J73" s="4"/>
      <c r="K73" s="4"/>
      <c r="L73" s="4"/>
      <c r="M73" s="4"/>
    </row>
    <row r="74" spans="1:13">
      <c r="A74" s="4"/>
      <c r="B74" s="4"/>
      <c r="C74" s="4"/>
      <c r="D74" s="4"/>
      <c r="E74" s="4"/>
      <c r="F74" s="4"/>
      <c r="G74" s="4"/>
      <c r="H74" s="4"/>
      <c r="I74" s="4"/>
      <c r="J74" s="4"/>
      <c r="K74" s="4"/>
      <c r="L74" s="4"/>
      <c r="M74" s="4"/>
    </row>
    <row r="75" spans="1:13">
      <c r="A75" s="4"/>
      <c r="B75" s="4"/>
      <c r="C75" s="4"/>
      <c r="D75" s="4"/>
      <c r="E75" s="4"/>
      <c r="F75" s="4"/>
      <c r="G75" s="4"/>
      <c r="H75" s="4"/>
      <c r="I75" s="4"/>
      <c r="J75" s="4"/>
      <c r="K75" s="4"/>
      <c r="L75" s="4"/>
      <c r="M75" s="4"/>
    </row>
    <row r="76" spans="1:13">
      <c r="A76" s="4"/>
      <c r="B76" s="4"/>
      <c r="C76" s="4"/>
      <c r="D76" s="4"/>
      <c r="E76" s="4"/>
      <c r="F76" s="4"/>
      <c r="G76" s="4"/>
      <c r="H76" s="4"/>
      <c r="I76" s="4"/>
      <c r="J76" s="4"/>
      <c r="K76" s="4"/>
      <c r="L76" s="4"/>
      <c r="M76" s="4"/>
    </row>
    <row r="77" spans="1:13">
      <c r="A77" s="4"/>
      <c r="B77" s="4"/>
      <c r="C77" s="4"/>
      <c r="D77" s="4"/>
      <c r="E77" s="4"/>
      <c r="F77" s="4"/>
      <c r="G77" s="4"/>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row r="80" spans="1:13">
      <c r="A80" s="4"/>
      <c r="B80" s="4"/>
      <c r="C80" s="4"/>
      <c r="D80" s="4"/>
      <c r="E80" s="4"/>
      <c r="F80" s="4"/>
      <c r="G80" s="4"/>
      <c r="H80" s="4"/>
      <c r="I80" s="4"/>
      <c r="J80" s="4"/>
      <c r="K80" s="4"/>
      <c r="L80" s="4"/>
      <c r="M80" s="4"/>
    </row>
    <row r="81" spans="1:13">
      <c r="A81" s="4"/>
      <c r="B81" s="4"/>
      <c r="C81" s="4"/>
      <c r="D81" s="4"/>
      <c r="E81" s="4"/>
      <c r="F81" s="4"/>
      <c r="G81" s="4"/>
      <c r="H81" s="4"/>
      <c r="I81" s="4"/>
      <c r="J81" s="4"/>
      <c r="K81" s="4"/>
      <c r="L81" s="4"/>
      <c r="M81" s="4"/>
    </row>
    <row r="82" spans="1:13">
      <c r="A82" s="4"/>
      <c r="B82" s="4"/>
      <c r="C82" s="4"/>
      <c r="D82" s="4"/>
      <c r="E82" s="4"/>
      <c r="F82" s="4"/>
      <c r="G82" s="4"/>
      <c r="H82" s="4"/>
      <c r="I82" s="4"/>
      <c r="J82" s="4"/>
      <c r="K82" s="4"/>
      <c r="L82" s="4"/>
      <c r="M82" s="4"/>
    </row>
    <row r="83" spans="1:13">
      <c r="A83" s="4"/>
      <c r="B83" s="4"/>
      <c r="C83" s="4"/>
      <c r="D83" s="4"/>
      <c r="E83" s="4"/>
      <c r="F83" s="4"/>
      <c r="G83" s="4"/>
      <c r="H83" s="4"/>
      <c r="I83" s="4"/>
      <c r="J83" s="4"/>
      <c r="K83" s="4"/>
      <c r="L83" s="4"/>
      <c r="M83" s="4"/>
    </row>
    <row r="84" spans="1:13">
      <c r="A84" s="4"/>
      <c r="B84" s="4"/>
      <c r="C84" s="4"/>
      <c r="D84" s="4"/>
      <c r="E84" s="4"/>
      <c r="F84" s="4"/>
      <c r="G84" s="4"/>
      <c r="H84" s="4"/>
      <c r="I84" s="4"/>
      <c r="J84" s="4"/>
      <c r="K84" s="4"/>
      <c r="L84" s="4"/>
      <c r="M84" s="4"/>
    </row>
    <row r="85" spans="1:13">
      <c r="A85" s="4"/>
      <c r="B85" s="4"/>
      <c r="C85" s="4"/>
      <c r="D85" s="4"/>
      <c r="E85" s="4"/>
      <c r="F85" s="4"/>
      <c r="G85" s="4"/>
      <c r="H85" s="4"/>
      <c r="I85" s="4"/>
      <c r="J85" s="4"/>
      <c r="K85" s="4"/>
      <c r="L85" s="4"/>
      <c r="M85" s="4"/>
    </row>
    <row r="86" spans="1:13">
      <c r="A86" s="4"/>
      <c r="B86" s="4"/>
      <c r="C86" s="4"/>
      <c r="D86" s="4"/>
      <c r="E86" s="4"/>
      <c r="F86" s="4"/>
      <c r="G86" s="4"/>
      <c r="H86" s="4"/>
      <c r="I86" s="4"/>
      <c r="J86" s="4"/>
      <c r="K86" s="4"/>
      <c r="L86" s="4"/>
      <c r="M86" s="4"/>
    </row>
    <row r="87" spans="1:13">
      <c r="A87" s="4"/>
      <c r="B87" s="4"/>
      <c r="C87" s="4"/>
      <c r="D87" s="4"/>
      <c r="E87" s="4"/>
      <c r="F87" s="4"/>
      <c r="G87" s="4"/>
      <c r="H87" s="4"/>
      <c r="I87" s="4"/>
      <c r="J87" s="4"/>
      <c r="K87" s="4"/>
      <c r="L87" s="4"/>
      <c r="M87" s="4"/>
    </row>
    <row r="88" spans="1:13">
      <c r="A88" s="4"/>
      <c r="B88" s="4"/>
      <c r="C88" s="4"/>
      <c r="D88" s="4"/>
      <c r="E88" s="4"/>
      <c r="F88" s="4"/>
      <c r="G88" s="4"/>
      <c r="H88" s="4"/>
      <c r="I88" s="4"/>
      <c r="J88" s="4"/>
      <c r="K88" s="4"/>
      <c r="L88" s="4"/>
      <c r="M88" s="4"/>
    </row>
    <row r="89" spans="1:13">
      <c r="A89" s="4"/>
      <c r="B89" s="4"/>
      <c r="C89" s="4"/>
      <c r="D89" s="4"/>
      <c r="E89" s="4"/>
      <c r="F89" s="4"/>
      <c r="G89" s="4"/>
      <c r="H89" s="4"/>
      <c r="I89" s="4"/>
      <c r="J89" s="4"/>
      <c r="K89" s="4"/>
      <c r="L89" s="4"/>
      <c r="M89" s="4"/>
    </row>
    <row r="90" spans="1:13">
      <c r="A90" s="4"/>
      <c r="B90" s="4"/>
      <c r="C90" s="4"/>
      <c r="D90" s="4"/>
      <c r="E90" s="4"/>
      <c r="F90" s="4"/>
      <c r="G90" s="4"/>
      <c r="H90" s="4"/>
      <c r="I90" s="4"/>
      <c r="J90" s="4"/>
      <c r="K90" s="4"/>
      <c r="L90" s="4"/>
      <c r="M90" s="4"/>
    </row>
    <row r="91" spans="1:13">
      <c r="A91" s="4"/>
      <c r="B91" s="4"/>
      <c r="C91" s="4"/>
      <c r="D91" s="4"/>
      <c r="E91" s="4"/>
      <c r="F91" s="4"/>
      <c r="G91" s="4"/>
      <c r="H91" s="4"/>
      <c r="I91" s="4"/>
      <c r="J91" s="4"/>
      <c r="K91" s="4"/>
      <c r="L91" s="4"/>
      <c r="M91" s="4"/>
    </row>
    <row r="92" spans="1:13">
      <c r="A92" s="4"/>
      <c r="B92" s="4"/>
      <c r="C92" s="4"/>
      <c r="D92" s="4"/>
      <c r="E92" s="4"/>
      <c r="F92" s="4"/>
      <c r="G92" s="4"/>
      <c r="H92" s="4"/>
      <c r="I92" s="4"/>
      <c r="J92" s="4"/>
      <c r="K92" s="4"/>
      <c r="L92" s="4"/>
      <c r="M92" s="4"/>
    </row>
    <row r="93" spans="1:13">
      <c r="A93" s="4"/>
      <c r="B93" s="4"/>
      <c r="C93" s="4"/>
      <c r="D93" s="4"/>
      <c r="E93" s="4"/>
      <c r="F93" s="4"/>
      <c r="G93" s="4"/>
      <c r="H93" s="4"/>
      <c r="I93" s="4"/>
      <c r="J93" s="4"/>
      <c r="K93" s="4"/>
      <c r="L93" s="4"/>
      <c r="M93" s="4"/>
    </row>
    <row r="94" spans="1:13">
      <c r="A94" s="4"/>
      <c r="B94" s="4"/>
      <c r="C94" s="4"/>
      <c r="D94" s="4"/>
      <c r="E94" s="4"/>
      <c r="F94" s="4"/>
      <c r="G94" s="4"/>
      <c r="H94" s="4"/>
      <c r="I94" s="4"/>
      <c r="J94" s="4"/>
      <c r="K94" s="4"/>
      <c r="L94" s="4"/>
      <c r="M94" s="4"/>
    </row>
    <row r="95" spans="1:13">
      <c r="A95" s="4"/>
      <c r="B95" s="4"/>
      <c r="C95" s="4"/>
      <c r="D95" s="4"/>
      <c r="E95" s="4"/>
      <c r="F95" s="4"/>
      <c r="G95" s="4"/>
      <c r="H95" s="4"/>
      <c r="I95" s="4"/>
      <c r="J95" s="4"/>
      <c r="K95" s="4"/>
      <c r="L95" s="4"/>
      <c r="M95" s="4"/>
    </row>
    <row r="96" spans="1:13">
      <c r="A96" s="4"/>
      <c r="B96" s="4"/>
      <c r="C96" s="4"/>
      <c r="D96" s="4"/>
      <c r="E96" s="4"/>
      <c r="F96" s="4"/>
      <c r="G96" s="4"/>
      <c r="H96" s="4"/>
      <c r="I96" s="4"/>
      <c r="J96" s="4"/>
      <c r="K96" s="4"/>
      <c r="L96" s="4"/>
      <c r="M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c r="M98" s="4"/>
    </row>
    <row r="99" spans="1:13">
      <c r="A99" s="4"/>
      <c r="B99" s="4"/>
      <c r="C99" s="4"/>
      <c r="D99" s="4"/>
      <c r="E99" s="4"/>
      <c r="F99" s="4"/>
      <c r="G99" s="4"/>
      <c r="H99" s="4"/>
      <c r="I99" s="4"/>
      <c r="J99" s="4"/>
      <c r="K99" s="4"/>
      <c r="L99" s="4"/>
      <c r="M99" s="4"/>
    </row>
    <row r="100" spans="1:13">
      <c r="A100" s="4"/>
      <c r="B100" s="4"/>
      <c r="C100" s="4"/>
      <c r="D100" s="4"/>
      <c r="E100" s="4"/>
      <c r="F100" s="4"/>
      <c r="G100" s="4"/>
      <c r="H100" s="4"/>
      <c r="I100" s="4"/>
      <c r="J100" s="4"/>
      <c r="K100" s="4"/>
      <c r="L100" s="4"/>
      <c r="M100" s="4"/>
    </row>
    <row r="101" spans="1:13">
      <c r="A101" s="4"/>
      <c r="B101" s="4"/>
      <c r="C101" s="4"/>
      <c r="D101" s="4"/>
      <c r="E101" s="4"/>
      <c r="F101" s="4"/>
      <c r="G101" s="4"/>
      <c r="H101" s="4"/>
      <c r="I101" s="4"/>
      <c r="J101" s="4"/>
      <c r="K101" s="4"/>
      <c r="L101" s="4"/>
      <c r="M101" s="4"/>
    </row>
    <row r="102" spans="1:13">
      <c r="A102" s="4"/>
      <c r="B102" s="4"/>
      <c r="C102" s="4"/>
      <c r="D102" s="4"/>
      <c r="E102" s="4"/>
      <c r="F102" s="4"/>
      <c r="G102" s="4"/>
      <c r="H102" s="4"/>
      <c r="I102" s="4"/>
      <c r="J102" s="4"/>
      <c r="K102" s="4"/>
      <c r="L102" s="4"/>
      <c r="M102" s="4"/>
    </row>
    <row r="103" spans="1:13">
      <c r="A103" s="4"/>
      <c r="B103" s="4"/>
      <c r="C103" s="4"/>
      <c r="D103" s="4"/>
      <c r="E103" s="4"/>
      <c r="F103" s="4"/>
      <c r="G103" s="4"/>
      <c r="H103" s="4"/>
      <c r="I103" s="4"/>
      <c r="J103" s="4"/>
      <c r="K103" s="4"/>
      <c r="L103" s="4"/>
      <c r="M103" s="4"/>
    </row>
    <row r="104" spans="1:13">
      <c r="A104" s="4"/>
      <c r="B104" s="4"/>
      <c r="C104" s="4"/>
      <c r="D104" s="4"/>
      <c r="E104" s="4"/>
      <c r="F104" s="4"/>
      <c r="G104" s="4"/>
      <c r="H104" s="4"/>
      <c r="I104" s="4"/>
      <c r="J104" s="4"/>
      <c r="K104" s="4"/>
      <c r="L104" s="4"/>
      <c r="M104" s="4"/>
    </row>
    <row r="105" spans="1:13">
      <c r="A105" s="4"/>
      <c r="B105" s="4"/>
      <c r="C105" s="4"/>
      <c r="D105" s="4"/>
      <c r="E105" s="4"/>
      <c r="F105" s="4"/>
      <c r="G105" s="4"/>
      <c r="H105" s="4"/>
      <c r="I105" s="4"/>
      <c r="J105" s="4"/>
      <c r="K105" s="4"/>
      <c r="L105" s="4"/>
      <c r="M105" s="4"/>
    </row>
    <row r="106" spans="1:13">
      <c r="A106" s="4"/>
      <c r="B106" s="4"/>
      <c r="C106" s="4"/>
      <c r="D106" s="4"/>
      <c r="E106" s="4"/>
      <c r="F106" s="4"/>
      <c r="G106" s="4"/>
      <c r="H106" s="4"/>
      <c r="I106" s="4"/>
      <c r="J106" s="4"/>
      <c r="K106" s="4"/>
      <c r="L106" s="4"/>
      <c r="M106" s="4"/>
    </row>
    <row r="107" spans="1:13">
      <c r="A107" s="4"/>
      <c r="B107" s="4"/>
      <c r="C107" s="4"/>
      <c r="D107" s="4"/>
      <c r="E107" s="4"/>
      <c r="F107" s="4"/>
      <c r="G107" s="4"/>
      <c r="H107" s="4"/>
      <c r="I107" s="4"/>
      <c r="J107" s="4"/>
      <c r="K107" s="4"/>
      <c r="L107" s="4"/>
      <c r="M107" s="4"/>
    </row>
    <row r="108" spans="1:13">
      <c r="A108" s="4"/>
      <c r="B108" s="4"/>
      <c r="C108" s="4"/>
      <c r="D108" s="4"/>
      <c r="E108" s="4"/>
      <c r="F108" s="4"/>
      <c r="G108" s="4"/>
      <c r="H108" s="4"/>
      <c r="I108" s="4"/>
      <c r="J108" s="4"/>
      <c r="K108" s="4"/>
      <c r="L108" s="4"/>
      <c r="M108" s="4"/>
    </row>
    <row r="109" spans="1:13">
      <c r="A109" s="4"/>
      <c r="B109" s="4"/>
      <c r="C109" s="4"/>
      <c r="D109" s="4"/>
      <c r="E109" s="4"/>
      <c r="F109" s="4"/>
      <c r="G109" s="4"/>
      <c r="H109" s="4"/>
      <c r="I109" s="4"/>
      <c r="J109" s="4"/>
      <c r="K109" s="4"/>
      <c r="L109" s="4"/>
      <c r="M109" s="4"/>
    </row>
    <row r="110" spans="1:13">
      <c r="A110" s="4"/>
      <c r="B110" s="4"/>
      <c r="C110" s="4"/>
      <c r="D110" s="4"/>
      <c r="E110" s="4"/>
      <c r="F110" s="4"/>
      <c r="G110" s="4"/>
      <c r="H110" s="4"/>
      <c r="I110" s="4"/>
      <c r="J110" s="4"/>
      <c r="K110" s="4"/>
      <c r="L110" s="4"/>
      <c r="M110" s="4"/>
    </row>
    <row r="111" spans="1:13">
      <c r="A111" s="4"/>
      <c r="B111" s="4"/>
      <c r="C111" s="4"/>
      <c r="D111" s="4"/>
      <c r="E111" s="4"/>
      <c r="F111" s="4"/>
      <c r="G111" s="4"/>
      <c r="H111" s="4"/>
      <c r="I111" s="4"/>
      <c r="J111" s="4"/>
      <c r="K111" s="4"/>
      <c r="L111" s="4"/>
      <c r="M111" s="4"/>
    </row>
    <row r="112" spans="1:13">
      <c r="A112" s="4"/>
      <c r="B112" s="4"/>
      <c r="C112" s="4"/>
      <c r="D112" s="4"/>
      <c r="E112" s="4"/>
      <c r="F112" s="4"/>
      <c r="G112" s="4"/>
      <c r="H112" s="4"/>
      <c r="I112" s="4"/>
      <c r="J112" s="4"/>
      <c r="K112" s="4"/>
      <c r="L112" s="4"/>
      <c r="M112" s="4"/>
    </row>
    <row r="113" spans="1:13">
      <c r="A113" s="4"/>
      <c r="B113" s="4"/>
      <c r="C113" s="4"/>
      <c r="D113" s="4"/>
      <c r="E113" s="4"/>
      <c r="F113" s="4"/>
      <c r="G113" s="4"/>
      <c r="H113" s="4"/>
      <c r="I113" s="4"/>
      <c r="J113" s="4"/>
      <c r="K113" s="4"/>
      <c r="L113" s="4"/>
      <c r="M113" s="4"/>
    </row>
    <row r="114" spans="1:13">
      <c r="A114" s="4"/>
      <c r="B114" s="4"/>
      <c r="C114" s="4"/>
      <c r="D114" s="4"/>
      <c r="E114" s="4"/>
      <c r="F114" s="4"/>
      <c r="G114" s="4"/>
      <c r="H114" s="4"/>
      <c r="I114" s="4"/>
      <c r="J114" s="4"/>
      <c r="K114" s="4"/>
      <c r="L114" s="4"/>
      <c r="M114" s="4"/>
    </row>
    <row r="115" spans="1:13">
      <c r="A115" s="4"/>
      <c r="B115" s="4"/>
      <c r="C115" s="4"/>
      <c r="D115" s="4"/>
      <c r="E115" s="4"/>
      <c r="F115" s="4"/>
      <c r="G115" s="4"/>
      <c r="H115" s="4"/>
      <c r="I115" s="4"/>
      <c r="J115" s="4"/>
      <c r="K115" s="4"/>
      <c r="L115" s="4"/>
      <c r="M115" s="4"/>
    </row>
    <row r="116" spans="1:13">
      <c r="A116" s="4"/>
      <c r="B116" s="4"/>
      <c r="C116" s="4"/>
      <c r="D116" s="4"/>
      <c r="E116" s="4"/>
      <c r="F116" s="4"/>
      <c r="G116" s="4"/>
      <c r="H116" s="4"/>
      <c r="I116" s="4"/>
      <c r="J116" s="4"/>
      <c r="K116" s="4"/>
      <c r="L116" s="4"/>
      <c r="M116" s="4"/>
    </row>
    <row r="117" spans="1:13">
      <c r="A117" s="4"/>
      <c r="B117" s="4"/>
      <c r="C117" s="4"/>
      <c r="D117" s="4"/>
      <c r="E117" s="4"/>
      <c r="F117" s="4"/>
      <c r="G117" s="4"/>
      <c r="H117" s="4"/>
      <c r="I117" s="4"/>
      <c r="J117" s="4"/>
      <c r="K117" s="4"/>
      <c r="L117" s="4"/>
      <c r="M117" s="4"/>
    </row>
    <row r="118" spans="1:13">
      <c r="A118" s="4"/>
      <c r="B118" s="4"/>
      <c r="C118" s="4"/>
      <c r="D118" s="4"/>
      <c r="E118" s="4"/>
      <c r="F118" s="4"/>
      <c r="G118" s="4"/>
      <c r="H118" s="4"/>
      <c r="I118" s="4"/>
      <c r="J118" s="4"/>
      <c r="K118" s="4"/>
      <c r="L118" s="4"/>
      <c r="M118" s="4"/>
    </row>
    <row r="119" spans="1:13">
      <c r="A119" s="4"/>
      <c r="B119" s="4"/>
      <c r="C119" s="4"/>
      <c r="D119" s="4"/>
      <c r="E119" s="4"/>
      <c r="F119" s="4"/>
      <c r="G119" s="4"/>
      <c r="H119" s="4"/>
      <c r="I119" s="4"/>
      <c r="J119" s="4"/>
      <c r="K119" s="4"/>
      <c r="L119" s="4"/>
      <c r="M119" s="4"/>
    </row>
    <row r="120" spans="1:13">
      <c r="A120" s="4"/>
      <c r="B120" s="4"/>
      <c r="C120" s="4"/>
      <c r="D120" s="4"/>
      <c r="E120" s="4"/>
      <c r="F120" s="4"/>
      <c r="G120" s="4"/>
      <c r="H120" s="4"/>
      <c r="I120" s="4"/>
      <c r="J120" s="4"/>
      <c r="K120" s="4"/>
      <c r="L120" s="4"/>
      <c r="M120" s="4"/>
    </row>
    <row r="121" spans="1:13">
      <c r="A121" s="4"/>
      <c r="B121" s="4"/>
      <c r="C121" s="4"/>
      <c r="D121" s="4"/>
      <c r="E121" s="4"/>
      <c r="F121" s="4"/>
      <c r="G121" s="4"/>
      <c r="H121" s="4"/>
      <c r="I121" s="4"/>
      <c r="J121" s="4"/>
      <c r="K121" s="4"/>
      <c r="L121" s="4"/>
      <c r="M121" s="4"/>
    </row>
    <row r="122" spans="1:13">
      <c r="A122" s="4"/>
      <c r="B122" s="4"/>
      <c r="C122" s="4"/>
      <c r="D122" s="4"/>
      <c r="E122" s="4"/>
      <c r="F122" s="4"/>
      <c r="G122" s="4"/>
      <c r="H122" s="4"/>
      <c r="I122" s="4"/>
      <c r="J122" s="4"/>
      <c r="K122" s="4"/>
      <c r="L122" s="4"/>
      <c r="M122" s="4"/>
    </row>
    <row r="123" spans="1:13">
      <c r="A123" s="4"/>
      <c r="B123" s="4"/>
      <c r="C123" s="4"/>
      <c r="D123" s="4"/>
      <c r="E123" s="4"/>
      <c r="F123" s="4"/>
      <c r="G123" s="4"/>
      <c r="H123" s="4"/>
      <c r="I123" s="4"/>
      <c r="J123" s="4"/>
      <c r="K123" s="4"/>
      <c r="L123" s="4"/>
      <c r="M123" s="4"/>
    </row>
    <row r="124" spans="1:13">
      <c r="A124" s="4"/>
      <c r="B124" s="4"/>
      <c r="C124" s="4"/>
      <c r="D124" s="4"/>
      <c r="E124" s="4"/>
      <c r="F124" s="4"/>
      <c r="G124" s="4"/>
      <c r="H124" s="4"/>
      <c r="I124" s="4"/>
      <c r="J124" s="4"/>
      <c r="K124" s="4"/>
      <c r="L124" s="4"/>
      <c r="M124" s="4"/>
    </row>
    <row r="125" spans="1:13">
      <c r="A125" s="4"/>
      <c r="B125" s="4"/>
      <c r="C125" s="4"/>
      <c r="D125" s="4"/>
      <c r="E125" s="4"/>
      <c r="F125" s="4"/>
      <c r="G125" s="4"/>
      <c r="H125" s="4"/>
      <c r="I125" s="4"/>
      <c r="J125" s="4"/>
      <c r="K125" s="4"/>
      <c r="L125" s="4"/>
      <c r="M125" s="4"/>
    </row>
    <row r="126" spans="1:13">
      <c r="A126" s="4"/>
      <c r="B126" s="4"/>
      <c r="C126" s="4"/>
      <c r="D126" s="4"/>
      <c r="E126" s="4"/>
      <c r="F126" s="4"/>
      <c r="G126" s="4"/>
      <c r="H126" s="4"/>
      <c r="I126" s="4"/>
      <c r="J126" s="4"/>
      <c r="K126" s="4"/>
      <c r="L126" s="4"/>
      <c r="M126" s="4"/>
    </row>
    <row r="127" spans="1:13">
      <c r="A127" s="4"/>
      <c r="B127" s="4"/>
      <c r="C127" s="4"/>
      <c r="D127" s="4"/>
      <c r="E127" s="4"/>
      <c r="F127" s="4"/>
      <c r="G127" s="4"/>
      <c r="H127" s="4"/>
      <c r="I127" s="4"/>
      <c r="J127" s="4"/>
      <c r="K127" s="4"/>
      <c r="L127" s="4"/>
      <c r="M127" s="4"/>
    </row>
    <row r="128" spans="1:13">
      <c r="A128" s="4"/>
      <c r="B128" s="4"/>
      <c r="C128" s="4"/>
      <c r="D128" s="4"/>
      <c r="E128" s="4"/>
      <c r="F128" s="4"/>
      <c r="G128" s="4"/>
      <c r="H128" s="4"/>
      <c r="I128" s="4"/>
      <c r="J128" s="4"/>
      <c r="K128" s="4"/>
      <c r="L128" s="4"/>
      <c r="M128" s="4"/>
    </row>
    <row r="129" spans="1:13">
      <c r="A129" s="4"/>
      <c r="B129" s="4"/>
      <c r="C129" s="4"/>
      <c r="D129" s="4"/>
      <c r="E129" s="4"/>
      <c r="F129" s="4"/>
      <c r="G129" s="4"/>
      <c r="H129" s="4"/>
      <c r="I129" s="4"/>
      <c r="J129" s="4"/>
      <c r="K129" s="4"/>
      <c r="L129" s="4"/>
      <c r="M129" s="4"/>
    </row>
    <row r="130" spans="1:13">
      <c r="A130" s="4"/>
      <c r="B130" s="4"/>
      <c r="C130" s="4"/>
      <c r="D130" s="4"/>
      <c r="E130" s="4"/>
      <c r="F130" s="4"/>
      <c r="G130" s="4"/>
      <c r="H130" s="4"/>
      <c r="I130" s="4"/>
      <c r="J130" s="4"/>
      <c r="K130" s="4"/>
      <c r="L130" s="4"/>
      <c r="M130" s="4"/>
    </row>
    <row r="131" spans="1:13">
      <c r="A131" s="4"/>
      <c r="B131" s="4"/>
      <c r="C131" s="4"/>
      <c r="D131" s="4"/>
      <c r="E131" s="4"/>
      <c r="F131" s="4"/>
      <c r="G131" s="4"/>
      <c r="H131" s="4"/>
      <c r="I131" s="4"/>
      <c r="J131" s="4"/>
      <c r="K131" s="4"/>
      <c r="L131" s="4"/>
      <c r="M131" s="4"/>
    </row>
    <row r="132" spans="1:13">
      <c r="A132" s="4"/>
      <c r="B132" s="4"/>
      <c r="C132" s="4"/>
      <c r="D132" s="4"/>
      <c r="E132" s="4"/>
      <c r="F132" s="4"/>
      <c r="G132" s="4"/>
      <c r="H132" s="4"/>
      <c r="I132" s="4"/>
      <c r="J132" s="4"/>
      <c r="K132" s="4"/>
      <c r="L132" s="4"/>
      <c r="M132" s="4"/>
    </row>
    <row r="133" spans="1:13">
      <c r="A133" s="4"/>
      <c r="B133" s="4"/>
      <c r="C133" s="4"/>
      <c r="D133" s="4"/>
      <c r="E133" s="4"/>
      <c r="F133" s="4"/>
      <c r="G133" s="4"/>
      <c r="H133" s="4"/>
      <c r="I133" s="4"/>
      <c r="J133" s="4"/>
      <c r="K133" s="4"/>
      <c r="L133" s="4"/>
      <c r="M133" s="4"/>
    </row>
    <row r="134" spans="1:13">
      <c r="A134" s="4"/>
      <c r="B134" s="4"/>
      <c r="C134" s="4"/>
      <c r="D134" s="4"/>
      <c r="E134" s="4"/>
      <c r="F134" s="4"/>
      <c r="G134" s="4"/>
      <c r="H134" s="4"/>
      <c r="I134" s="4"/>
      <c r="J134" s="4"/>
      <c r="K134" s="4"/>
      <c r="L134" s="4"/>
      <c r="M134" s="4"/>
    </row>
    <row r="135" spans="1:13">
      <c r="A135" s="4"/>
      <c r="B135" s="4"/>
      <c r="C135" s="4"/>
      <c r="D135" s="4"/>
      <c r="E135" s="4"/>
      <c r="F135" s="4"/>
      <c r="G135" s="4"/>
      <c r="H135" s="4"/>
      <c r="I135" s="4"/>
      <c r="J135" s="4"/>
      <c r="K135" s="4"/>
      <c r="L135" s="4"/>
      <c r="M135" s="4"/>
    </row>
    <row r="136" spans="1:13">
      <c r="A136" s="4"/>
      <c r="B136" s="4"/>
      <c r="C136" s="4"/>
      <c r="D136" s="4"/>
      <c r="E136" s="4"/>
      <c r="F136" s="4"/>
      <c r="G136" s="4"/>
      <c r="H136" s="4"/>
      <c r="I136" s="4"/>
      <c r="J136" s="4"/>
      <c r="K136" s="4"/>
      <c r="L136" s="4"/>
      <c r="M136" s="4"/>
    </row>
    <row r="137" spans="1:13">
      <c r="A137" s="4"/>
      <c r="B137" s="4"/>
      <c r="C137" s="4"/>
      <c r="D137" s="4"/>
      <c r="E137" s="4"/>
      <c r="F137" s="4"/>
      <c r="G137" s="4"/>
      <c r="H137" s="4"/>
      <c r="I137" s="4"/>
      <c r="J137" s="4"/>
      <c r="K137" s="4"/>
      <c r="L137" s="4"/>
      <c r="M137" s="4"/>
    </row>
    <row r="138" spans="1:13">
      <c r="A138" s="4"/>
      <c r="B138" s="4"/>
      <c r="C138" s="4"/>
      <c r="D138" s="4"/>
      <c r="E138" s="4"/>
      <c r="F138" s="4"/>
      <c r="G138" s="4"/>
      <c r="H138" s="4"/>
      <c r="I138" s="4"/>
      <c r="J138" s="4"/>
      <c r="K138" s="4"/>
      <c r="L138" s="4"/>
      <c r="M138" s="4"/>
    </row>
    <row r="139" spans="1:13">
      <c r="A139" s="4"/>
      <c r="B139" s="4"/>
      <c r="C139" s="4"/>
      <c r="D139" s="4"/>
      <c r="E139" s="4"/>
      <c r="F139" s="4"/>
      <c r="G139" s="4"/>
      <c r="H139" s="4"/>
      <c r="I139" s="4"/>
      <c r="J139" s="4"/>
      <c r="K139" s="4"/>
      <c r="L139" s="4"/>
      <c r="M139" s="4"/>
    </row>
    <row r="140" spans="1:13">
      <c r="A140" s="4"/>
      <c r="B140" s="4"/>
      <c r="C140" s="4"/>
      <c r="D140" s="4"/>
      <c r="E140" s="4"/>
      <c r="F140" s="4"/>
      <c r="G140" s="4"/>
      <c r="H140" s="4"/>
      <c r="I140" s="4"/>
      <c r="J140" s="4"/>
      <c r="K140" s="4"/>
      <c r="L140" s="4"/>
      <c r="M140" s="4"/>
    </row>
    <row r="141" spans="1:13">
      <c r="A141" s="4"/>
      <c r="B141" s="4"/>
      <c r="C141" s="4"/>
      <c r="D141" s="4"/>
      <c r="E141" s="4"/>
      <c r="F141" s="4"/>
      <c r="G141" s="4"/>
      <c r="H141" s="4"/>
      <c r="I141" s="4"/>
      <c r="J141" s="4"/>
      <c r="K141" s="4"/>
      <c r="L141" s="4"/>
      <c r="M141" s="4"/>
    </row>
    <row r="142" spans="1:13">
      <c r="A142" s="4"/>
      <c r="B142" s="4"/>
      <c r="C142" s="4"/>
      <c r="D142" s="4"/>
      <c r="E142" s="4"/>
      <c r="F142" s="4"/>
      <c r="G142" s="4"/>
      <c r="H142" s="4"/>
      <c r="I142" s="4"/>
      <c r="J142" s="4"/>
      <c r="K142" s="4"/>
      <c r="L142" s="4"/>
      <c r="M142" s="4"/>
    </row>
    <row r="143" spans="1:13">
      <c r="A143" s="4"/>
      <c r="B143" s="4"/>
      <c r="C143" s="4"/>
      <c r="D143" s="4"/>
      <c r="E143" s="4"/>
      <c r="F143" s="4"/>
      <c r="G143" s="4"/>
      <c r="H143" s="4"/>
      <c r="I143" s="4"/>
      <c r="J143" s="4"/>
      <c r="K143" s="4"/>
      <c r="L143" s="4"/>
      <c r="M143" s="4"/>
    </row>
    <row r="144" spans="1:13">
      <c r="A144" s="4"/>
      <c r="B144" s="4"/>
      <c r="C144" s="4"/>
      <c r="D144" s="4"/>
      <c r="E144" s="4"/>
      <c r="F144" s="4"/>
      <c r="G144" s="4"/>
      <c r="H144" s="4"/>
      <c r="I144" s="4"/>
      <c r="J144" s="4"/>
      <c r="K144" s="4"/>
      <c r="L144" s="4"/>
      <c r="M144" s="4"/>
    </row>
    <row r="145" spans="1:13">
      <c r="A145" s="4"/>
      <c r="B145" s="4"/>
      <c r="C145" s="4"/>
      <c r="D145" s="4"/>
      <c r="E145" s="4"/>
      <c r="F145" s="4"/>
      <c r="G145" s="4"/>
      <c r="H145" s="4"/>
      <c r="I145" s="4"/>
      <c r="J145" s="4"/>
      <c r="K145" s="4"/>
      <c r="L145" s="4"/>
      <c r="M145" s="4"/>
    </row>
    <row r="146" spans="1:13">
      <c r="A146" s="4"/>
      <c r="B146" s="4"/>
      <c r="C146" s="4"/>
      <c r="D146" s="4"/>
      <c r="E146" s="4"/>
      <c r="F146" s="4"/>
      <c r="G146" s="4"/>
      <c r="H146" s="4"/>
      <c r="I146" s="4"/>
      <c r="J146" s="4"/>
      <c r="K146" s="4"/>
      <c r="L146" s="4"/>
      <c r="M146" s="4"/>
    </row>
    <row r="147" spans="1:13">
      <c r="A147" s="4"/>
      <c r="B147" s="4"/>
      <c r="C147" s="4"/>
      <c r="D147" s="4"/>
      <c r="E147" s="4"/>
      <c r="F147" s="4"/>
      <c r="G147" s="4"/>
      <c r="H147" s="4"/>
      <c r="I147" s="4"/>
      <c r="J147" s="4"/>
      <c r="K147" s="4"/>
      <c r="L147" s="4"/>
      <c r="M147" s="4"/>
    </row>
    <row r="148" spans="1:13">
      <c r="A148" s="4"/>
      <c r="B148" s="4"/>
      <c r="C148" s="4"/>
      <c r="D148" s="4"/>
      <c r="E148" s="4"/>
      <c r="F148" s="4"/>
      <c r="G148" s="4"/>
      <c r="H148" s="4"/>
      <c r="I148" s="4"/>
      <c r="J148" s="4"/>
      <c r="K148" s="4"/>
      <c r="L148" s="4"/>
      <c r="M148" s="4"/>
    </row>
    <row r="149" spans="1:13">
      <c r="A149" s="4"/>
      <c r="B149" s="4"/>
      <c r="C149" s="4"/>
      <c r="D149" s="4"/>
      <c r="E149" s="4"/>
      <c r="F149" s="4"/>
      <c r="G149" s="4"/>
      <c r="H149" s="4"/>
      <c r="I149" s="4"/>
      <c r="J149" s="4"/>
      <c r="K149" s="4"/>
      <c r="L149" s="4"/>
      <c r="M149" s="4"/>
    </row>
    <row r="150" spans="1:13">
      <c r="A150" s="4"/>
      <c r="B150" s="4"/>
      <c r="C150" s="4"/>
      <c r="D150" s="4"/>
      <c r="E150" s="4"/>
      <c r="F150" s="4"/>
      <c r="G150" s="4"/>
      <c r="H150" s="4"/>
      <c r="I150" s="4"/>
      <c r="J150" s="4"/>
      <c r="K150" s="4"/>
      <c r="L150" s="4"/>
      <c r="M150" s="4"/>
    </row>
    <row r="151" spans="1:13">
      <c r="A151" s="4"/>
      <c r="B151" s="4"/>
      <c r="C151" s="4"/>
      <c r="D151" s="4"/>
      <c r="E151" s="4"/>
      <c r="F151" s="4"/>
      <c r="G151" s="4"/>
      <c r="H151" s="4"/>
      <c r="I151" s="4"/>
      <c r="J151" s="4"/>
      <c r="K151" s="4"/>
      <c r="L151" s="4"/>
      <c r="M151" s="4"/>
    </row>
    <row r="152" spans="1:13">
      <c r="A152" s="4"/>
      <c r="B152" s="4"/>
      <c r="C152" s="4"/>
      <c r="D152" s="4"/>
      <c r="E152" s="4"/>
      <c r="F152" s="4"/>
      <c r="G152" s="4"/>
      <c r="H152" s="4"/>
      <c r="I152" s="4"/>
      <c r="J152" s="4"/>
      <c r="K152" s="4"/>
      <c r="L152" s="4"/>
      <c r="M152" s="4"/>
    </row>
    <row r="153" spans="1:13">
      <c r="A153" s="4"/>
      <c r="B153" s="4"/>
      <c r="C153" s="4"/>
      <c r="D153" s="4"/>
      <c r="E153" s="4"/>
      <c r="F153" s="4"/>
      <c r="G153" s="4"/>
      <c r="H153" s="4"/>
      <c r="I153" s="4"/>
      <c r="J153" s="4"/>
      <c r="K153" s="4"/>
      <c r="L153" s="4"/>
      <c r="M153" s="4"/>
    </row>
    <row r="154" spans="1:13">
      <c r="A154" s="4"/>
      <c r="B154" s="4"/>
      <c r="C154" s="4"/>
      <c r="D154" s="4"/>
      <c r="E154" s="4"/>
      <c r="F154" s="4"/>
      <c r="G154" s="4"/>
      <c r="H154" s="4"/>
      <c r="I154" s="4"/>
      <c r="J154" s="4"/>
      <c r="K154" s="4"/>
      <c r="L154" s="4"/>
      <c r="M154" s="4"/>
    </row>
    <row r="155" spans="1:13">
      <c r="A155" s="4"/>
      <c r="B155" s="4"/>
      <c r="C155" s="4"/>
      <c r="D155" s="4"/>
      <c r="E155" s="4"/>
      <c r="F155" s="4"/>
      <c r="G155" s="4"/>
      <c r="H155" s="4"/>
      <c r="I155" s="4"/>
      <c r="J155" s="4"/>
      <c r="K155" s="4"/>
      <c r="L155" s="4"/>
      <c r="M155" s="4"/>
    </row>
    <row r="156" spans="1:13">
      <c r="A156" s="4"/>
      <c r="B156" s="4"/>
      <c r="C156" s="4"/>
      <c r="D156" s="4"/>
      <c r="E156" s="4"/>
      <c r="F156" s="4"/>
      <c r="G156" s="4"/>
      <c r="H156" s="4"/>
      <c r="I156" s="4"/>
      <c r="J156" s="4"/>
      <c r="K156" s="4"/>
      <c r="L156" s="4"/>
      <c r="M156" s="4"/>
    </row>
    <row r="157" spans="1:13">
      <c r="A157" s="4"/>
      <c r="B157" s="4"/>
      <c r="C157" s="4"/>
      <c r="D157" s="4"/>
      <c r="E157" s="4"/>
      <c r="F157" s="4"/>
      <c r="G157" s="4"/>
      <c r="H157" s="4"/>
      <c r="I157" s="4"/>
      <c r="J157" s="4"/>
      <c r="K157" s="4"/>
      <c r="L157" s="4"/>
      <c r="M157" s="4"/>
    </row>
    <row r="158" spans="1:13">
      <c r="A158" s="4"/>
      <c r="B158" s="4"/>
      <c r="C158" s="4"/>
      <c r="D158" s="4"/>
      <c r="E158" s="4"/>
      <c r="F158" s="4"/>
      <c r="G158" s="4"/>
      <c r="H158" s="4"/>
      <c r="I158" s="4"/>
      <c r="J158" s="4"/>
      <c r="K158" s="4"/>
      <c r="L158" s="4"/>
      <c r="M158" s="4"/>
    </row>
    <row r="159" spans="1:13">
      <c r="A159" s="4"/>
      <c r="B159" s="4"/>
      <c r="C159" s="4"/>
      <c r="D159" s="4"/>
      <c r="E159" s="4"/>
      <c r="F159" s="4"/>
      <c r="G159" s="4"/>
      <c r="H159" s="4"/>
      <c r="I159" s="4"/>
      <c r="J159" s="4"/>
      <c r="K159" s="4"/>
      <c r="L159" s="4"/>
      <c r="M159" s="4"/>
    </row>
    <row r="160" spans="1:13">
      <c r="A160" s="4"/>
      <c r="B160" s="4"/>
      <c r="C160" s="4"/>
      <c r="D160" s="4"/>
      <c r="E160" s="4"/>
      <c r="F160" s="4"/>
      <c r="G160" s="4"/>
      <c r="H160" s="4"/>
      <c r="I160" s="4"/>
      <c r="J160" s="4"/>
      <c r="K160" s="4"/>
      <c r="L160" s="4"/>
      <c r="M160" s="4"/>
    </row>
    <row r="161" spans="1:13">
      <c r="A161" s="4"/>
      <c r="B161" s="4"/>
      <c r="C161" s="4"/>
      <c r="D161" s="4"/>
      <c r="E161" s="4"/>
      <c r="F161" s="4"/>
      <c r="G161" s="4"/>
      <c r="H161" s="4"/>
      <c r="I161" s="4"/>
      <c r="J161" s="4"/>
      <c r="K161" s="4"/>
      <c r="L161" s="4"/>
      <c r="M161" s="4"/>
    </row>
  </sheetData>
  <mergeCells count="6">
    <mergeCell ref="A16:J16"/>
    <mergeCell ref="B23:J23"/>
    <mergeCell ref="A3:M3"/>
    <mergeCell ref="B5:B6"/>
    <mergeCell ref="C5:E5"/>
    <mergeCell ref="F5:G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5470-CCD4-48A1-8726-4659A97B1F1D}">
  <dimension ref="A1:N64"/>
  <sheetViews>
    <sheetView zoomScale="85" zoomScaleNormal="85" workbookViewId="0"/>
  </sheetViews>
  <sheetFormatPr defaultColWidth="8.88671875" defaultRowHeight="15.6"/>
  <cols>
    <col min="1" max="1" width="12.5546875" style="1" customWidth="1"/>
    <col min="2" max="9" width="13.44140625" style="1" customWidth="1"/>
    <col min="10" max="10" width="14.109375" style="1" bestFit="1" customWidth="1"/>
    <col min="11" max="11" width="13.44140625" style="1" customWidth="1"/>
    <col min="12" max="12" width="18" style="1" customWidth="1"/>
    <col min="13" max="13" width="13.44140625" style="1" customWidth="1"/>
    <col min="14" max="16384" width="8.88671875" style="1"/>
  </cols>
  <sheetData>
    <row r="1" spans="1:13" ht="18" customHeight="1">
      <c r="A1" s="53" t="s">
        <v>8</v>
      </c>
      <c r="B1" s="67"/>
      <c r="C1" s="9" t="s">
        <v>5</v>
      </c>
      <c r="D1" s="67"/>
      <c r="E1" s="67"/>
      <c r="F1" s="67"/>
      <c r="G1" s="67"/>
      <c r="H1" s="67"/>
      <c r="I1" s="67"/>
      <c r="J1" s="67"/>
      <c r="K1" s="67"/>
      <c r="L1" s="67"/>
      <c r="M1" s="67"/>
    </row>
    <row r="2" spans="1:13" ht="18" customHeight="1">
      <c r="A2" s="53"/>
      <c r="B2" s="67"/>
      <c r="C2" s="9"/>
      <c r="D2" s="67"/>
      <c r="E2" s="67"/>
      <c r="F2" s="67"/>
      <c r="G2" s="67"/>
      <c r="H2" s="67"/>
      <c r="I2" s="67"/>
      <c r="J2" s="67"/>
      <c r="K2" s="67"/>
      <c r="L2" s="67"/>
      <c r="M2" s="67"/>
    </row>
    <row r="3" spans="1:13">
      <c r="A3" s="7" t="s">
        <v>143</v>
      </c>
      <c r="B3" s="48"/>
      <c r="C3" s="48"/>
      <c r="D3" s="48"/>
      <c r="E3" s="48"/>
      <c r="F3" s="5"/>
      <c r="G3" s="5"/>
      <c r="H3" s="5"/>
      <c r="I3" s="5"/>
      <c r="J3" s="5"/>
      <c r="K3" s="5"/>
      <c r="L3" s="5"/>
      <c r="M3" s="5"/>
    </row>
    <row r="4" spans="1:13" ht="16.350000000000001" customHeight="1">
      <c r="A4" s="8"/>
      <c r="B4" s="15"/>
      <c r="C4" s="15"/>
      <c r="D4" s="15"/>
      <c r="E4" s="15"/>
      <c r="F4" s="15"/>
      <c r="G4" s="15"/>
      <c r="H4" s="15"/>
      <c r="I4" s="15"/>
      <c r="J4" s="15"/>
      <c r="K4" s="15"/>
      <c r="L4" s="5"/>
      <c r="M4" s="5"/>
    </row>
    <row r="5" spans="1:13" ht="31.35" customHeight="1">
      <c r="A5" s="257" t="s">
        <v>144</v>
      </c>
      <c r="B5" s="257"/>
      <c r="C5" s="257"/>
      <c r="D5" s="257"/>
      <c r="E5" s="257"/>
      <c r="F5" s="257"/>
      <c r="G5" s="257"/>
      <c r="H5" s="257"/>
      <c r="I5" s="257"/>
      <c r="J5" s="257"/>
      <c r="K5" s="257"/>
      <c r="L5" s="5"/>
      <c r="M5" s="5"/>
    </row>
    <row r="6" spans="1:13">
      <c r="A6" s="8"/>
      <c r="B6" s="48"/>
      <c r="C6" s="48"/>
      <c r="D6" s="48"/>
      <c r="E6" s="48"/>
      <c r="F6" s="5"/>
      <c r="G6" s="5"/>
      <c r="H6" s="5"/>
      <c r="I6" s="5"/>
      <c r="J6" s="5"/>
      <c r="K6" s="5"/>
      <c r="L6" s="5"/>
      <c r="M6" s="5"/>
    </row>
    <row r="7" spans="1:13">
      <c r="A7" s="8" t="s">
        <v>1</v>
      </c>
      <c r="B7" s="7" t="s">
        <v>145</v>
      </c>
      <c r="C7" s="48"/>
      <c r="D7" s="48"/>
      <c r="E7" s="48"/>
      <c r="F7" s="5"/>
      <c r="G7" s="5"/>
      <c r="H7" s="5"/>
      <c r="I7" s="5"/>
      <c r="J7" s="5"/>
      <c r="K7" s="5"/>
      <c r="L7" s="5"/>
      <c r="M7" s="5"/>
    </row>
    <row r="8" spans="1:13" ht="16.2">
      <c r="A8" s="9"/>
      <c r="B8" s="9" t="s">
        <v>0</v>
      </c>
      <c r="C8" s="9"/>
      <c r="D8" s="10"/>
      <c r="E8" s="10"/>
      <c r="F8" s="5"/>
      <c r="G8" s="5"/>
      <c r="H8" s="5"/>
      <c r="I8" s="5"/>
      <c r="J8" s="5"/>
      <c r="K8" s="5"/>
      <c r="L8" s="5"/>
      <c r="M8" s="5"/>
    </row>
    <row r="10" spans="1:13">
      <c r="A10" s="166" t="s">
        <v>29</v>
      </c>
    </row>
    <row r="11" spans="1:13">
      <c r="A11" s="163"/>
    </row>
    <row r="12" spans="1:13">
      <c r="A12" s="163" t="s">
        <v>30</v>
      </c>
    </row>
    <row r="13" spans="1:13">
      <c r="A13" s="163"/>
    </row>
    <row r="14" spans="1:13">
      <c r="A14" s="163" t="s">
        <v>31</v>
      </c>
    </row>
    <row r="15" spans="1:13">
      <c r="A15" s="2"/>
      <c r="B15" s="2"/>
      <c r="C15" s="2"/>
      <c r="D15" s="2"/>
      <c r="E15" s="2"/>
      <c r="F15" s="2"/>
      <c r="G15" s="2"/>
      <c r="H15" s="2"/>
      <c r="I15" s="2"/>
      <c r="J15" s="2"/>
      <c r="K15" s="2"/>
      <c r="L15" s="2"/>
      <c r="M15" s="2"/>
    </row>
    <row r="16" spans="1:13" ht="31.35" customHeight="1">
      <c r="A16" s="272" t="s">
        <v>146</v>
      </c>
      <c r="B16" s="272"/>
      <c r="C16" s="272"/>
      <c r="D16" s="272"/>
      <c r="E16" s="272"/>
      <c r="F16" s="272"/>
      <c r="G16" s="272"/>
      <c r="H16" s="272"/>
      <c r="I16" s="272"/>
      <c r="J16" s="272"/>
      <c r="K16" s="272"/>
      <c r="L16" s="5"/>
      <c r="M16" s="5"/>
    </row>
    <row r="17" spans="1:13">
      <c r="A17" s="64"/>
      <c r="B17" s="5"/>
      <c r="C17" s="48"/>
      <c r="D17" s="48"/>
      <c r="E17" s="48"/>
      <c r="F17" s="5"/>
      <c r="G17" s="5"/>
      <c r="H17" s="5"/>
      <c r="I17" s="5"/>
      <c r="J17" s="5"/>
      <c r="K17" s="5"/>
      <c r="L17" s="5"/>
      <c r="M17" s="5"/>
    </row>
    <row r="18" spans="1:13" ht="15.6" customHeight="1">
      <c r="A18" s="8" t="s">
        <v>2</v>
      </c>
      <c r="B18" s="7" t="s">
        <v>151</v>
      </c>
      <c r="C18" s="48"/>
      <c r="D18" s="48"/>
      <c r="E18" s="48"/>
      <c r="F18" s="5"/>
      <c r="G18" s="5"/>
      <c r="H18" s="5"/>
      <c r="I18" s="5"/>
      <c r="J18" s="5"/>
      <c r="K18" s="5"/>
      <c r="L18" s="5"/>
      <c r="M18" s="5"/>
    </row>
    <row r="19" spans="1:13" ht="21" customHeight="1">
      <c r="A19" s="63" t="s">
        <v>83</v>
      </c>
      <c r="B19" s="151" t="s">
        <v>148</v>
      </c>
      <c r="C19" s="48"/>
      <c r="D19" s="48"/>
      <c r="E19" s="48"/>
      <c r="F19" s="5"/>
      <c r="G19" s="5"/>
      <c r="H19" s="5"/>
      <c r="I19" s="5"/>
      <c r="J19" s="5"/>
      <c r="K19" s="5"/>
      <c r="L19" s="5"/>
      <c r="M19" s="5"/>
    </row>
    <row r="20" spans="1:13" ht="21" customHeight="1">
      <c r="A20" s="63" t="s">
        <v>84</v>
      </c>
      <c r="B20" s="151" t="s">
        <v>150</v>
      </c>
      <c r="C20" s="48"/>
      <c r="D20" s="48"/>
      <c r="E20" s="48"/>
      <c r="F20" s="5"/>
      <c r="G20" s="5"/>
      <c r="H20" s="5"/>
      <c r="I20" s="5"/>
      <c r="J20" s="5"/>
      <c r="K20" s="5"/>
      <c r="L20" s="5"/>
      <c r="M20" s="5"/>
    </row>
    <row r="21" spans="1:13" ht="33.9" customHeight="1">
      <c r="A21" s="168" t="s">
        <v>147</v>
      </c>
      <c r="B21" s="278" t="s">
        <v>149</v>
      </c>
      <c r="C21" s="278"/>
      <c r="D21" s="278"/>
      <c r="E21" s="278"/>
      <c r="F21" s="278"/>
      <c r="G21" s="278"/>
      <c r="H21" s="278"/>
      <c r="I21" s="278"/>
      <c r="J21" s="278"/>
      <c r="K21" s="278"/>
      <c r="L21" s="5"/>
      <c r="M21" s="5"/>
    </row>
    <row r="22" spans="1:13" ht="16.2">
      <c r="A22" s="9"/>
      <c r="B22" s="9" t="s">
        <v>0</v>
      </c>
      <c r="C22" s="9"/>
      <c r="D22" s="10"/>
      <c r="E22" s="10"/>
      <c r="F22" s="5"/>
      <c r="G22" s="5"/>
      <c r="H22" s="5"/>
      <c r="I22" s="5"/>
      <c r="J22" s="5"/>
      <c r="K22" s="5"/>
      <c r="L22" s="5"/>
      <c r="M22" s="11"/>
    </row>
    <row r="24" spans="1:13">
      <c r="A24" s="167" t="s">
        <v>83</v>
      </c>
    </row>
    <row r="25" spans="1:13">
      <c r="A25" s="167"/>
    </row>
    <row r="26" spans="1:13">
      <c r="A26" s="167" t="s">
        <v>84</v>
      </c>
    </row>
    <row r="27" spans="1:13">
      <c r="A27" s="167"/>
    </row>
    <row r="28" spans="1:13">
      <c r="A28" s="167" t="s">
        <v>147</v>
      </c>
    </row>
    <row r="30" spans="1:13" ht="15.6" customHeight="1">
      <c r="A30" s="8" t="s">
        <v>15</v>
      </c>
      <c r="B30" s="7" t="s">
        <v>237</v>
      </c>
      <c r="C30" s="48"/>
      <c r="D30" s="48"/>
      <c r="E30" s="48"/>
      <c r="F30" s="5"/>
      <c r="G30" s="5"/>
      <c r="H30" s="5"/>
      <c r="I30" s="5"/>
      <c r="J30" s="5"/>
      <c r="K30" s="5"/>
      <c r="L30" s="5"/>
      <c r="M30" s="5"/>
    </row>
    <row r="31" spans="1:13" ht="15.6" customHeight="1">
      <c r="A31" s="9"/>
      <c r="B31" s="9" t="s">
        <v>0</v>
      </c>
      <c r="C31" s="9"/>
      <c r="D31" s="10"/>
      <c r="E31" s="10"/>
      <c r="F31" s="5"/>
      <c r="G31" s="5"/>
      <c r="H31" s="5"/>
      <c r="I31" s="5"/>
      <c r="J31" s="5"/>
      <c r="K31" s="5"/>
      <c r="L31" s="5"/>
      <c r="M31" s="11"/>
    </row>
    <row r="32" spans="1:13" ht="15.6" customHeight="1"/>
    <row r="33" spans="1:14" ht="15.6" customHeight="1">
      <c r="A33" s="169" t="s">
        <v>152</v>
      </c>
    </row>
    <row r="34" spans="1:14" ht="15.6" customHeight="1">
      <c r="A34" s="169"/>
    </row>
    <row r="35" spans="1:14" ht="15.6" customHeight="1">
      <c r="A35" s="169" t="s">
        <v>153</v>
      </c>
    </row>
    <row r="36" spans="1:14" ht="15.6" customHeight="1"/>
    <row r="37" spans="1:14" ht="15.6" customHeight="1"/>
    <row r="38" spans="1:14" ht="15.6" customHeight="1"/>
    <row r="39" spans="1:14" ht="15.6" customHeight="1"/>
    <row r="40" spans="1:14" ht="15.6" customHeight="1"/>
    <row r="41" spans="1:14" ht="15.6" customHeight="1"/>
    <row r="42" spans="1:14" ht="15.6" customHeight="1"/>
    <row r="43" spans="1:14" ht="15.6" customHeight="1"/>
    <row r="44" spans="1:14" ht="15.6" customHeight="1"/>
    <row r="45" spans="1:14" ht="15.6" customHeight="1">
      <c r="N45" s="6"/>
    </row>
    <row r="46" spans="1:14" ht="15.6" customHeight="1">
      <c r="N46" s="6"/>
    </row>
    <row r="47" spans="1:14">
      <c r="N47" s="6"/>
    </row>
    <row r="48" spans="1:14">
      <c r="N48" s="6"/>
    </row>
    <row r="49" spans="14:14">
      <c r="N49" s="6"/>
    </row>
    <row r="50" spans="14:14">
      <c r="N50" s="6"/>
    </row>
    <row r="51" spans="14:14">
      <c r="N51" s="6"/>
    </row>
    <row r="52" spans="14:14">
      <c r="N52" s="6"/>
    </row>
    <row r="53" spans="14:14">
      <c r="N53" s="6"/>
    </row>
    <row r="54" spans="14:14">
      <c r="N54" s="6"/>
    </row>
    <row r="55" spans="14:14">
      <c r="N55" s="6"/>
    </row>
    <row r="59" spans="14:14">
      <c r="N59" s="6"/>
    </row>
    <row r="64" spans="14:14">
      <c r="N64" s="6"/>
    </row>
  </sheetData>
  <mergeCells count="3">
    <mergeCell ref="A5:K5"/>
    <mergeCell ref="A16:K16"/>
    <mergeCell ref="B21:K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2EA-1C23-498B-85DC-FCCF170CE863}">
  <dimension ref="A1:BU823"/>
  <sheetViews>
    <sheetView workbookViewId="0">
      <selection activeCell="I21" sqref="I21"/>
    </sheetView>
  </sheetViews>
  <sheetFormatPr defaultColWidth="9.109375" defaultRowHeight="15.6"/>
  <cols>
    <col min="1" max="1" width="10.44140625" style="1" customWidth="1"/>
    <col min="2" max="2" width="11.88671875" style="1" customWidth="1"/>
    <col min="3" max="5" width="10.88671875" style="1" customWidth="1"/>
    <col min="6" max="6" width="15.44140625" style="1" bestFit="1" customWidth="1"/>
    <col min="7" max="7" width="10.88671875" style="1" customWidth="1"/>
    <col min="8" max="10" width="11.44140625" style="1" customWidth="1"/>
    <col min="11" max="11" width="12" customWidth="1"/>
    <col min="12" max="12" width="10.88671875" customWidth="1"/>
    <col min="15" max="15" width="10.109375" bestFit="1" customWidth="1"/>
    <col min="73" max="16384" width="9.109375" style="1"/>
  </cols>
  <sheetData>
    <row r="1" spans="1:13" ht="15.75" customHeight="1">
      <c r="A1" s="224" t="s">
        <v>11</v>
      </c>
      <c r="B1" s="18"/>
      <c r="C1" s="225" t="s">
        <v>5</v>
      </c>
      <c r="D1" s="18"/>
      <c r="E1" s="18"/>
      <c r="F1" s="18"/>
      <c r="G1" s="18"/>
      <c r="H1" s="18"/>
      <c r="I1" s="18"/>
      <c r="J1" s="18"/>
      <c r="K1" s="226"/>
      <c r="L1" s="226"/>
      <c r="M1" s="226"/>
    </row>
    <row r="2" spans="1:13" ht="15.75" customHeight="1">
      <c r="A2" s="135"/>
      <c r="B2" s="225"/>
      <c r="C2" s="225"/>
      <c r="D2" s="18"/>
      <c r="E2" s="18"/>
      <c r="F2" s="18"/>
      <c r="G2" s="18"/>
      <c r="H2" s="18"/>
      <c r="I2" s="18"/>
      <c r="J2" s="18"/>
      <c r="K2" s="226"/>
      <c r="L2" s="226"/>
      <c r="M2" s="226"/>
    </row>
    <row r="3" spans="1:13" ht="15.75" customHeight="1">
      <c r="A3" s="227" t="s">
        <v>211</v>
      </c>
      <c r="B3" s="226"/>
      <c r="C3" s="226"/>
      <c r="D3" s="226"/>
      <c r="E3" s="226"/>
      <c r="F3" s="18"/>
      <c r="G3" s="18"/>
      <c r="H3" s="18"/>
      <c r="I3" s="18"/>
      <c r="J3" s="18"/>
      <c r="K3" s="226"/>
      <c r="L3" s="226"/>
      <c r="M3" s="226"/>
    </row>
    <row r="4" spans="1:13" ht="15.75" customHeight="1">
      <c r="A4" s="135" t="s">
        <v>184</v>
      </c>
      <c r="B4" s="226"/>
      <c r="C4" s="226"/>
      <c r="D4" s="226"/>
      <c r="E4" s="226"/>
      <c r="F4" s="18"/>
      <c r="G4" s="18"/>
      <c r="H4" s="18"/>
      <c r="I4" s="18"/>
      <c r="J4" s="18"/>
      <c r="K4" s="226"/>
      <c r="L4" s="226"/>
      <c r="M4" s="226"/>
    </row>
    <row r="5" spans="1:13" ht="15.75" customHeight="1">
      <c r="A5" s="228"/>
      <c r="B5" s="226"/>
      <c r="C5" s="226"/>
      <c r="D5" s="226"/>
      <c r="E5" s="226"/>
      <c r="F5" s="18"/>
      <c r="G5" s="18"/>
      <c r="H5" s="18"/>
      <c r="I5" s="18"/>
      <c r="J5" s="18"/>
      <c r="K5" s="226"/>
      <c r="L5" s="226"/>
      <c r="M5" s="226"/>
    </row>
    <row r="6" spans="1:13" ht="15.75" customHeight="1">
      <c r="A6" s="228"/>
      <c r="B6" s="279" t="s">
        <v>185</v>
      </c>
      <c r="C6" s="279" t="s">
        <v>186</v>
      </c>
      <c r="D6" s="279"/>
      <c r="E6" s="279" t="s">
        <v>187</v>
      </c>
      <c r="F6" s="279" t="s">
        <v>188</v>
      </c>
      <c r="G6" s="18"/>
      <c r="H6" s="18"/>
      <c r="I6" s="18"/>
      <c r="J6" s="18"/>
      <c r="K6" s="226"/>
      <c r="L6" s="226"/>
      <c r="M6" s="226"/>
    </row>
    <row r="7" spans="1:13" ht="15.75" customHeight="1">
      <c r="A7" s="228"/>
      <c r="B7" s="279"/>
      <c r="C7" s="202" t="s">
        <v>189</v>
      </c>
      <c r="D7" s="202" t="s">
        <v>190</v>
      </c>
      <c r="E7" s="279"/>
      <c r="F7" s="279"/>
      <c r="G7" s="18"/>
      <c r="H7" s="18"/>
      <c r="I7" s="18"/>
      <c r="J7" s="18"/>
      <c r="K7" s="226"/>
      <c r="L7" s="226"/>
      <c r="M7" s="226"/>
    </row>
    <row r="8" spans="1:13" ht="15.75" customHeight="1">
      <c r="A8" s="228"/>
      <c r="B8" s="233">
        <v>100000</v>
      </c>
      <c r="C8" s="155">
        <v>0</v>
      </c>
      <c r="D8" s="233">
        <v>100000</v>
      </c>
      <c r="E8" s="234">
        <v>1803</v>
      </c>
      <c r="F8" s="234">
        <v>123055000</v>
      </c>
      <c r="G8" s="18"/>
      <c r="H8" s="18"/>
      <c r="I8" s="18"/>
      <c r="J8" s="18"/>
      <c r="K8" s="226"/>
      <c r="L8" s="226"/>
      <c r="M8" s="226"/>
    </row>
    <row r="9" spans="1:13" ht="15.75" customHeight="1">
      <c r="A9" s="228"/>
      <c r="B9" s="280">
        <v>300000</v>
      </c>
      <c r="C9" s="155">
        <v>0</v>
      </c>
      <c r="D9" s="233">
        <v>100000</v>
      </c>
      <c r="E9" s="132">
        <v>781</v>
      </c>
      <c r="F9" s="234">
        <v>54993000</v>
      </c>
      <c r="G9" s="18"/>
      <c r="H9" s="18"/>
      <c r="I9" s="18"/>
      <c r="J9" s="18"/>
      <c r="K9" s="226"/>
      <c r="L9" s="226"/>
      <c r="M9" s="226"/>
    </row>
    <row r="10" spans="1:13" ht="15.75" customHeight="1">
      <c r="A10" s="228"/>
      <c r="B10" s="280"/>
      <c r="C10" s="233">
        <v>100000</v>
      </c>
      <c r="D10" s="233">
        <v>300000</v>
      </c>
      <c r="E10" s="234">
        <v>1020</v>
      </c>
      <c r="F10" s="234">
        <v>161242000</v>
      </c>
      <c r="G10" s="18"/>
      <c r="H10" s="18"/>
      <c r="I10" s="18"/>
      <c r="J10" s="18"/>
      <c r="K10" s="226"/>
      <c r="L10" s="226"/>
      <c r="M10" s="226"/>
    </row>
    <row r="11" spans="1:13" ht="15.75" customHeight="1">
      <c r="A11" s="228"/>
      <c r="B11" s="280">
        <v>600000</v>
      </c>
      <c r="C11" s="155">
        <v>0</v>
      </c>
      <c r="D11" s="233">
        <v>100000</v>
      </c>
      <c r="E11" s="132">
        <v>926</v>
      </c>
      <c r="F11" s="234">
        <v>64386000</v>
      </c>
      <c r="G11" s="18"/>
      <c r="H11" s="18"/>
      <c r="I11" s="18"/>
      <c r="J11" s="18"/>
      <c r="K11" s="226"/>
      <c r="L11" s="226"/>
      <c r="M11" s="226"/>
    </row>
    <row r="12" spans="1:13" ht="15.75" customHeight="1">
      <c r="A12" s="228"/>
      <c r="B12" s="280"/>
      <c r="C12" s="233">
        <v>100000</v>
      </c>
      <c r="D12" s="233">
        <v>300000</v>
      </c>
      <c r="E12" s="132">
        <v>955</v>
      </c>
      <c r="F12" s="234">
        <v>146459000</v>
      </c>
      <c r="G12" s="18"/>
      <c r="H12" s="18"/>
      <c r="I12" s="18"/>
      <c r="J12" s="18"/>
      <c r="K12" s="226"/>
      <c r="L12" s="226"/>
      <c r="M12" s="226"/>
    </row>
    <row r="13" spans="1:13" ht="15.75" customHeight="1">
      <c r="A13" s="228"/>
      <c r="B13" s="280"/>
      <c r="C13" s="233">
        <v>300000</v>
      </c>
      <c r="D13" s="233">
        <v>600000</v>
      </c>
      <c r="E13" s="132">
        <v>312</v>
      </c>
      <c r="F13" s="234">
        <v>112590000</v>
      </c>
      <c r="G13" s="18"/>
      <c r="H13" s="18"/>
      <c r="I13" s="18"/>
      <c r="J13" s="18"/>
      <c r="K13" s="226"/>
      <c r="L13" s="226"/>
      <c r="M13" s="226"/>
    </row>
    <row r="14" spans="1:13" ht="15.75" customHeight="1">
      <c r="A14" s="228"/>
      <c r="B14" s="226"/>
      <c r="C14" s="226"/>
      <c r="D14" s="226"/>
      <c r="E14" s="226"/>
      <c r="F14" s="18"/>
      <c r="G14" s="18"/>
      <c r="H14" s="18"/>
      <c r="I14" s="18"/>
      <c r="J14" s="18"/>
      <c r="K14" s="226"/>
      <c r="L14" s="226"/>
      <c r="M14" s="226"/>
    </row>
    <row r="15" spans="1:13" ht="15.75" customHeight="1">
      <c r="A15" s="18"/>
      <c r="B15" s="18"/>
      <c r="C15" s="18"/>
      <c r="D15" s="229"/>
      <c r="E15" s="18"/>
      <c r="F15" s="18"/>
      <c r="G15" s="18"/>
      <c r="H15" s="18"/>
      <c r="I15" s="18"/>
      <c r="J15" s="230"/>
      <c r="K15" s="226"/>
      <c r="L15" s="231"/>
      <c r="M15" s="226"/>
    </row>
    <row r="16" spans="1:13" ht="15.75" customHeight="1">
      <c r="A16" s="18" t="s">
        <v>1</v>
      </c>
      <c r="B16" s="18" t="s">
        <v>193</v>
      </c>
      <c r="C16" s="18"/>
      <c r="D16" s="18"/>
      <c r="E16" s="18"/>
      <c r="F16" s="18"/>
      <c r="G16" s="18"/>
      <c r="H16" s="18"/>
      <c r="I16" s="18"/>
      <c r="J16" s="18"/>
      <c r="K16" s="226"/>
      <c r="L16" s="226"/>
      <c r="M16" s="226"/>
    </row>
    <row r="17" spans="1:73" ht="15.75" customHeight="1">
      <c r="A17" s="225"/>
      <c r="B17" s="225" t="s">
        <v>0</v>
      </c>
      <c r="C17" s="225"/>
      <c r="D17" s="225"/>
      <c r="E17" s="232"/>
      <c r="F17" s="232"/>
      <c r="G17" s="232"/>
      <c r="H17" s="18"/>
      <c r="I17" s="18"/>
      <c r="J17" s="18"/>
      <c r="K17" s="226"/>
      <c r="L17" s="226"/>
      <c r="M17" s="226"/>
    </row>
    <row r="18" spans="1:73" ht="15.75" customHeight="1">
      <c r="A18"/>
      <c r="B18"/>
      <c r="C18"/>
      <c r="D18"/>
      <c r="E18"/>
      <c r="F18"/>
      <c r="G18"/>
      <c r="H18"/>
      <c r="I18"/>
      <c r="J18"/>
    </row>
    <row r="19" spans="1:73" ht="15.75" customHeight="1">
      <c r="A19"/>
      <c r="B19"/>
      <c r="C19"/>
      <c r="D19" s="222"/>
      <c r="E19"/>
      <c r="F19"/>
      <c r="G19"/>
      <c r="H19"/>
      <c r="I19"/>
      <c r="J19"/>
    </row>
    <row r="20" spans="1:73" ht="15.75" customHeight="1">
      <c r="A20"/>
      <c r="B20"/>
      <c r="C20"/>
      <c r="D20" s="222"/>
      <c r="E20"/>
      <c r="F20"/>
      <c r="G20"/>
      <c r="H20"/>
      <c r="I20"/>
      <c r="J20"/>
    </row>
    <row r="21" spans="1:73" ht="15.75" customHeight="1">
      <c r="A21"/>
      <c r="B21"/>
      <c r="C21"/>
      <c r="D21" s="222"/>
      <c r="I21"/>
      <c r="J21"/>
    </row>
    <row r="22" spans="1:73" ht="15.75" customHeight="1">
      <c r="A22"/>
      <c r="B22"/>
      <c r="C22"/>
      <c r="D22" s="222"/>
      <c r="I22"/>
      <c r="J22"/>
    </row>
    <row r="23" spans="1:73" ht="15.75" customHeight="1">
      <c r="A23"/>
      <c r="B23"/>
      <c r="C23"/>
      <c r="D23" s="222"/>
      <c r="E23"/>
      <c r="F23"/>
      <c r="G23"/>
      <c r="H23"/>
      <c r="I23"/>
      <c r="J23"/>
    </row>
    <row r="24" spans="1:73" ht="15.75" customHeight="1">
      <c r="A24" s="235" t="s">
        <v>2</v>
      </c>
      <c r="B24" s="236" t="s">
        <v>194</v>
      </c>
      <c r="C24" s="236"/>
      <c r="D24" s="237"/>
      <c r="E24" s="223"/>
      <c r="F24" s="223"/>
      <c r="G24" s="223"/>
      <c r="H24" s="223"/>
      <c r="I24" s="223"/>
      <c r="J24" s="223"/>
      <c r="K24" s="215"/>
      <c r="L24" s="215"/>
      <c r="M24" s="215"/>
    </row>
    <row r="25" spans="1:73" customFormat="1" ht="15.75" customHeight="1">
      <c r="A25" s="225"/>
      <c r="B25" s="225" t="s">
        <v>0</v>
      </c>
      <c r="C25" s="225"/>
      <c r="D25" s="225"/>
      <c r="E25" s="219"/>
      <c r="F25" s="219"/>
      <c r="G25" s="219"/>
      <c r="H25" s="218"/>
      <c r="I25" s="3"/>
      <c r="J25" s="218"/>
      <c r="K25" s="215"/>
      <c r="L25" s="215"/>
      <c r="M25" s="215"/>
      <c r="BU25" s="1"/>
    </row>
    <row r="26" spans="1:73" ht="15.75" customHeight="1">
      <c r="A26"/>
      <c r="B26"/>
      <c r="C26"/>
      <c r="D26" s="222"/>
      <c r="E26"/>
      <c r="F26"/>
      <c r="G26"/>
      <c r="H26"/>
      <c r="I26"/>
      <c r="J26"/>
    </row>
    <row r="27" spans="1:73" ht="15.75" customHeight="1">
      <c r="A27"/>
      <c r="B27"/>
      <c r="C27"/>
      <c r="D27" s="222"/>
      <c r="E27"/>
      <c r="F27"/>
      <c r="G27"/>
      <c r="H27"/>
      <c r="I27"/>
      <c r="J27"/>
    </row>
    <row r="28" spans="1:73" ht="15.75" customHeight="1">
      <c r="A28"/>
      <c r="B28"/>
      <c r="C28"/>
      <c r="D28" s="222"/>
      <c r="E28"/>
      <c r="F28"/>
      <c r="G28"/>
      <c r="H28"/>
      <c r="I28"/>
      <c r="J28"/>
    </row>
    <row r="29" spans="1:73" ht="15.75" customHeight="1">
      <c r="A29"/>
      <c r="B29"/>
      <c r="C29"/>
      <c r="D29" s="222"/>
      <c r="E29"/>
      <c r="F29"/>
      <c r="G29"/>
      <c r="H29"/>
      <c r="I29"/>
      <c r="J29"/>
    </row>
    <row r="30" spans="1:73" ht="15.75" customHeight="1">
      <c r="A30"/>
      <c r="B30"/>
      <c r="C30"/>
      <c r="D30" s="222"/>
      <c r="E30"/>
      <c r="F30"/>
      <c r="G30"/>
      <c r="H30"/>
      <c r="I30"/>
      <c r="J30"/>
    </row>
    <row r="31" spans="1:73" ht="15.75" customHeight="1">
      <c r="A31" s="235" t="s">
        <v>15</v>
      </c>
      <c r="B31" s="18" t="s">
        <v>210</v>
      </c>
      <c r="C31" s="18"/>
      <c r="D31" s="18"/>
      <c r="E31" s="18"/>
      <c r="F31" s="18"/>
      <c r="G31" s="18"/>
      <c r="H31" s="18"/>
      <c r="I31" s="18"/>
      <c r="J31" s="18"/>
      <c r="K31" s="226"/>
      <c r="L31" s="226"/>
      <c r="M31" s="226"/>
    </row>
    <row r="32" spans="1:73" customFormat="1" ht="15.75" customHeight="1">
      <c r="A32" s="225"/>
      <c r="B32" s="225" t="s">
        <v>0</v>
      </c>
      <c r="C32" s="225"/>
      <c r="D32" s="225"/>
      <c r="E32" s="232"/>
      <c r="F32" s="232"/>
      <c r="G32" s="232"/>
      <c r="H32" s="18"/>
      <c r="I32" s="18"/>
      <c r="J32" s="18"/>
      <c r="K32" s="226"/>
      <c r="L32" s="226"/>
      <c r="M32" s="226"/>
      <c r="BU32" s="1"/>
    </row>
    <row r="33" spans="2:73" customFormat="1">
      <c r="BU33" s="1"/>
    </row>
    <row r="34" spans="2:73" customFormat="1">
      <c r="B34" t="s">
        <v>191</v>
      </c>
      <c r="BU34" s="1"/>
    </row>
    <row r="35" spans="2:73" customFormat="1">
      <c r="BU35" s="1"/>
    </row>
    <row r="36" spans="2:73" customFormat="1">
      <c r="BU36" s="1"/>
    </row>
    <row r="37" spans="2:73" customFormat="1">
      <c r="B37" t="s">
        <v>192</v>
      </c>
      <c r="BU37" s="1"/>
    </row>
    <row r="38" spans="2:73" customFormat="1">
      <c r="BU38" s="1"/>
    </row>
    <row r="39" spans="2:73" customFormat="1">
      <c r="BU39" s="1"/>
    </row>
    <row r="40" spans="2:73" customFormat="1">
      <c r="BU40" s="1"/>
    </row>
    <row r="41" spans="2:73" customFormat="1">
      <c r="BU41" s="1"/>
    </row>
    <row r="42" spans="2:73" customFormat="1">
      <c r="BU42" s="1"/>
    </row>
    <row r="43" spans="2:73" customFormat="1">
      <c r="BU43" s="1"/>
    </row>
    <row r="44" spans="2:73" customFormat="1">
      <c r="BU44" s="1"/>
    </row>
    <row r="45" spans="2:73" customFormat="1">
      <c r="BU45" s="1"/>
    </row>
    <row r="46" spans="2:73" customFormat="1">
      <c r="BU46" s="1"/>
    </row>
    <row r="47" spans="2:73" customFormat="1">
      <c r="BU47" s="1"/>
    </row>
    <row r="48" spans="2:73" customFormat="1">
      <c r="BU48" s="1"/>
    </row>
    <row r="49" spans="73:73" customFormat="1">
      <c r="BU49" s="1"/>
    </row>
    <row r="50" spans="73:73" customFormat="1">
      <c r="BU50" s="1"/>
    </row>
    <row r="51" spans="73:73" customFormat="1">
      <c r="BU51" s="1"/>
    </row>
    <row r="52" spans="73:73" customFormat="1">
      <c r="BU52" s="1"/>
    </row>
    <row r="53" spans="73:73" customFormat="1">
      <c r="BU53" s="1"/>
    </row>
    <row r="54" spans="73:73" customFormat="1">
      <c r="BU54" s="1"/>
    </row>
    <row r="55" spans="73:73" customFormat="1">
      <c r="BU55" s="1"/>
    </row>
    <row r="56" spans="73:73" customFormat="1">
      <c r="BU56" s="1"/>
    </row>
    <row r="57" spans="73:73" customFormat="1">
      <c r="BU57" s="1"/>
    </row>
    <row r="58" spans="73:73" customFormat="1">
      <c r="BU58" s="1"/>
    </row>
    <row r="59" spans="73:73" customFormat="1">
      <c r="BU59" s="1"/>
    </row>
    <row r="60" spans="73:73" customFormat="1">
      <c r="BU60" s="1"/>
    </row>
    <row r="61" spans="73:73" customFormat="1">
      <c r="BU61" s="1"/>
    </row>
    <row r="62" spans="73:73" customFormat="1">
      <c r="BU62" s="1"/>
    </row>
    <row r="63" spans="73:73" customFormat="1">
      <c r="BU63" s="1"/>
    </row>
    <row r="64" spans="73:73" customFormat="1">
      <c r="BU64" s="1"/>
    </row>
    <row r="65" spans="73:73" customFormat="1">
      <c r="BU65" s="1"/>
    </row>
    <row r="66" spans="73:73" customFormat="1">
      <c r="BU66" s="1"/>
    </row>
    <row r="67" spans="73:73" customFormat="1">
      <c r="BU67" s="1"/>
    </row>
    <row r="68" spans="73:73" customFormat="1">
      <c r="BU68" s="1"/>
    </row>
    <row r="69" spans="73:73" customFormat="1">
      <c r="BU69" s="1"/>
    </row>
    <row r="70" spans="73:73" customFormat="1">
      <c r="BU70" s="1"/>
    </row>
    <row r="71" spans="73:73" customFormat="1">
      <c r="BU71" s="1"/>
    </row>
    <row r="72" spans="73:73" customFormat="1">
      <c r="BU72" s="1"/>
    </row>
    <row r="73" spans="73:73" customFormat="1">
      <c r="BU73" s="1"/>
    </row>
    <row r="74" spans="73:73" customFormat="1">
      <c r="BU74" s="1"/>
    </row>
    <row r="75" spans="73:73" customFormat="1">
      <c r="BU75" s="1"/>
    </row>
    <row r="76" spans="73:73" customFormat="1">
      <c r="BU76" s="1"/>
    </row>
    <row r="77" spans="73:73" customFormat="1">
      <c r="BU77" s="1"/>
    </row>
    <row r="78" spans="73:73" customFormat="1">
      <c r="BU78" s="1"/>
    </row>
    <row r="79" spans="73:73" customFormat="1">
      <c r="BU79" s="1"/>
    </row>
    <row r="80" spans="73:73" customFormat="1">
      <c r="BU80" s="1"/>
    </row>
    <row r="81" spans="73:73" customFormat="1">
      <c r="BU81" s="1"/>
    </row>
    <row r="82" spans="73:73" customFormat="1">
      <c r="BU82" s="1"/>
    </row>
    <row r="83" spans="73:73" customFormat="1">
      <c r="BU83" s="1"/>
    </row>
    <row r="84" spans="73:73" customFormat="1">
      <c r="BU84" s="1"/>
    </row>
    <row r="85" spans="73:73" customFormat="1">
      <c r="BU85" s="1"/>
    </row>
    <row r="86" spans="73:73" customFormat="1">
      <c r="BU86" s="1"/>
    </row>
    <row r="87" spans="73:73" customFormat="1">
      <c r="BU87" s="1"/>
    </row>
    <row r="88" spans="73:73" customFormat="1">
      <c r="BU88" s="1"/>
    </row>
    <row r="89" spans="73:73" customFormat="1">
      <c r="BU89" s="1"/>
    </row>
    <row r="90" spans="73:73" customFormat="1">
      <c r="BU90" s="1"/>
    </row>
    <row r="91" spans="73:73" customFormat="1">
      <c r="BU91" s="1"/>
    </row>
    <row r="92" spans="73:73" customFormat="1">
      <c r="BU92" s="1"/>
    </row>
    <row r="93" spans="73:73" customFormat="1">
      <c r="BU93" s="1"/>
    </row>
    <row r="94" spans="73:73" customFormat="1">
      <c r="BU94" s="1"/>
    </row>
    <row r="95" spans="73:73" customFormat="1">
      <c r="BU95" s="1"/>
    </row>
    <row r="96" spans="73:73" customFormat="1">
      <c r="BU96" s="1"/>
    </row>
    <row r="97" spans="73:73" customFormat="1">
      <c r="BU97" s="1"/>
    </row>
    <row r="98" spans="73:73" customFormat="1">
      <c r="BU98" s="1"/>
    </row>
    <row r="99" spans="73:73" customFormat="1">
      <c r="BU99" s="1"/>
    </row>
    <row r="100" spans="73:73" customFormat="1">
      <c r="BU100" s="1"/>
    </row>
    <row r="101" spans="73:73" customFormat="1">
      <c r="BU101" s="1"/>
    </row>
    <row r="102" spans="73:73" customFormat="1">
      <c r="BU102" s="1"/>
    </row>
    <row r="103" spans="73:73" customFormat="1">
      <c r="BU103" s="1"/>
    </row>
    <row r="104" spans="73:73" customFormat="1">
      <c r="BU104" s="1"/>
    </row>
    <row r="105" spans="73:73" customFormat="1">
      <c r="BU105" s="1"/>
    </row>
    <row r="106" spans="73:73" customFormat="1">
      <c r="BU106" s="1"/>
    </row>
    <row r="107" spans="73:73" customFormat="1">
      <c r="BU107" s="1"/>
    </row>
    <row r="108" spans="73:73" customFormat="1">
      <c r="BU108" s="1"/>
    </row>
    <row r="109" spans="73:73" customFormat="1">
      <c r="BU109" s="1"/>
    </row>
    <row r="110" spans="73:73" customFormat="1">
      <c r="BU110" s="1"/>
    </row>
    <row r="111" spans="73:73" customFormat="1">
      <c r="BU111" s="1"/>
    </row>
    <row r="112" spans="73:73" customFormat="1">
      <c r="BU112" s="1"/>
    </row>
    <row r="113" spans="73:73" customFormat="1">
      <c r="BU113" s="1"/>
    </row>
    <row r="114" spans="73:73" customFormat="1">
      <c r="BU114" s="1"/>
    </row>
    <row r="115" spans="73:73" customFormat="1">
      <c r="BU115" s="1"/>
    </row>
    <row r="116" spans="73:73" customFormat="1">
      <c r="BU116" s="1"/>
    </row>
    <row r="117" spans="73:73" customFormat="1">
      <c r="BU117" s="1"/>
    </row>
    <row r="118" spans="73:73" customFormat="1">
      <c r="BU118" s="1"/>
    </row>
    <row r="119" spans="73:73" customFormat="1">
      <c r="BU119" s="1"/>
    </row>
    <row r="120" spans="73:73" customFormat="1">
      <c r="BU120" s="1"/>
    </row>
    <row r="121" spans="73:73" customFormat="1">
      <c r="BU121" s="1"/>
    </row>
    <row r="122" spans="73:73" customFormat="1">
      <c r="BU122" s="1"/>
    </row>
    <row r="123" spans="73:73" customFormat="1">
      <c r="BU123" s="1"/>
    </row>
    <row r="124" spans="73:73" customFormat="1">
      <c r="BU124" s="1"/>
    </row>
    <row r="125" spans="73:73" customFormat="1">
      <c r="BU125" s="1"/>
    </row>
    <row r="126" spans="73:73" customFormat="1">
      <c r="BU126" s="1"/>
    </row>
    <row r="127" spans="73:73" customFormat="1">
      <c r="BU127" s="1"/>
    </row>
    <row r="128" spans="73:73" customFormat="1">
      <c r="BU128" s="1"/>
    </row>
    <row r="129" spans="73:73" customFormat="1">
      <c r="BU129" s="1"/>
    </row>
    <row r="130" spans="73:73" customFormat="1">
      <c r="BU130" s="1"/>
    </row>
    <row r="131" spans="73:73" customFormat="1">
      <c r="BU131" s="1"/>
    </row>
    <row r="132" spans="73:73" customFormat="1">
      <c r="BU132" s="1"/>
    </row>
    <row r="133" spans="73:73" customFormat="1">
      <c r="BU133" s="1"/>
    </row>
    <row r="134" spans="73:73" customFormat="1">
      <c r="BU134" s="1"/>
    </row>
    <row r="135" spans="73:73" customFormat="1">
      <c r="BU135" s="1"/>
    </row>
    <row r="136" spans="73:73" customFormat="1">
      <c r="BU136" s="1"/>
    </row>
    <row r="137" spans="73:73" customFormat="1">
      <c r="BU137" s="1"/>
    </row>
    <row r="138" spans="73:73" customFormat="1">
      <c r="BU138" s="1"/>
    </row>
    <row r="139" spans="73:73" customFormat="1">
      <c r="BU139" s="1"/>
    </row>
    <row r="140" spans="73:73" customFormat="1">
      <c r="BU140" s="1"/>
    </row>
    <row r="141" spans="73:73" customFormat="1">
      <c r="BU141" s="1"/>
    </row>
    <row r="142" spans="73:73" customFormat="1">
      <c r="BU142" s="1"/>
    </row>
    <row r="143" spans="73:73" customFormat="1">
      <c r="BU143" s="1"/>
    </row>
    <row r="144" spans="73:73" customFormat="1">
      <c r="BU144" s="1"/>
    </row>
    <row r="145" spans="73:73" customFormat="1">
      <c r="BU145" s="1"/>
    </row>
    <row r="146" spans="73:73" customFormat="1">
      <c r="BU146" s="1"/>
    </row>
    <row r="147" spans="73:73" customFormat="1">
      <c r="BU147" s="1"/>
    </row>
    <row r="148" spans="73:73" customFormat="1">
      <c r="BU148" s="1"/>
    </row>
    <row r="149" spans="73:73" customFormat="1">
      <c r="BU149" s="1"/>
    </row>
    <row r="150" spans="73:73" customFormat="1">
      <c r="BU150" s="1"/>
    </row>
    <row r="151" spans="73:73" customFormat="1">
      <c r="BU151" s="1"/>
    </row>
    <row r="152" spans="73:73" customFormat="1">
      <c r="BU152" s="1"/>
    </row>
    <row r="153" spans="73:73" customFormat="1">
      <c r="BU153" s="1"/>
    </row>
    <row r="154" spans="73:73" customFormat="1">
      <c r="BU154" s="1"/>
    </row>
    <row r="155" spans="73:73" customFormat="1">
      <c r="BU155" s="1"/>
    </row>
    <row r="156" spans="73:73" customFormat="1">
      <c r="BU156" s="1"/>
    </row>
    <row r="157" spans="73:73" customFormat="1">
      <c r="BU157" s="1"/>
    </row>
    <row r="158" spans="73:73" customFormat="1">
      <c r="BU158" s="1"/>
    </row>
    <row r="159" spans="73:73" customFormat="1">
      <c r="BU159" s="1"/>
    </row>
    <row r="160" spans="73:73" customFormat="1">
      <c r="BU160" s="1"/>
    </row>
    <row r="161" spans="73:73" customFormat="1">
      <c r="BU161" s="1"/>
    </row>
    <row r="162" spans="73:73" customFormat="1">
      <c r="BU162" s="1"/>
    </row>
    <row r="163" spans="73:73" customFormat="1">
      <c r="BU163" s="1"/>
    </row>
    <row r="164" spans="73:73" customFormat="1">
      <c r="BU164" s="1"/>
    </row>
    <row r="165" spans="73:73" customFormat="1">
      <c r="BU165" s="1"/>
    </row>
    <row r="166" spans="73:73" customFormat="1">
      <c r="BU166" s="1"/>
    </row>
    <row r="167" spans="73:73" customFormat="1">
      <c r="BU167" s="1"/>
    </row>
    <row r="168" spans="73:73" customFormat="1">
      <c r="BU168" s="1"/>
    </row>
    <row r="169" spans="73:73" customFormat="1">
      <c r="BU169" s="1"/>
    </row>
    <row r="170" spans="73:73" customFormat="1">
      <c r="BU170" s="1"/>
    </row>
    <row r="171" spans="73:73" customFormat="1">
      <c r="BU171" s="1"/>
    </row>
    <row r="172" spans="73:73" customFormat="1">
      <c r="BU172" s="1"/>
    </row>
    <row r="173" spans="73:73" customFormat="1">
      <c r="BU173" s="1"/>
    </row>
    <row r="174" spans="73:73" customFormat="1">
      <c r="BU174" s="1"/>
    </row>
    <row r="175" spans="73:73" customFormat="1">
      <c r="BU175" s="1"/>
    </row>
    <row r="176" spans="73:73" customFormat="1">
      <c r="BU176" s="1"/>
    </row>
    <row r="177" spans="73:73" customFormat="1">
      <c r="BU177" s="1"/>
    </row>
    <row r="178" spans="73:73" customFormat="1">
      <c r="BU178" s="1"/>
    </row>
    <row r="179" spans="73:73" customFormat="1">
      <c r="BU179" s="1"/>
    </row>
    <row r="180" spans="73:73" customFormat="1">
      <c r="BU180" s="1"/>
    </row>
    <row r="181" spans="73:73" customFormat="1">
      <c r="BU181" s="1"/>
    </row>
    <row r="182" spans="73:73" customFormat="1">
      <c r="BU182" s="1"/>
    </row>
    <row r="183" spans="73:73" customFormat="1">
      <c r="BU183" s="1"/>
    </row>
    <row r="184" spans="73:73" customFormat="1">
      <c r="BU184" s="1"/>
    </row>
    <row r="185" spans="73:73" customFormat="1">
      <c r="BU185" s="1"/>
    </row>
    <row r="186" spans="73:73" customFormat="1">
      <c r="BU186" s="1"/>
    </row>
    <row r="187" spans="73:73" customFormat="1">
      <c r="BU187" s="1"/>
    </row>
    <row r="188" spans="73:73" customFormat="1">
      <c r="BU188" s="1"/>
    </row>
    <row r="189" spans="73:73" customFormat="1">
      <c r="BU189" s="1"/>
    </row>
    <row r="190" spans="73:73" customFormat="1">
      <c r="BU190" s="1"/>
    </row>
    <row r="191" spans="73:73" customFormat="1">
      <c r="BU191" s="1"/>
    </row>
    <row r="192" spans="73:73" customFormat="1">
      <c r="BU192" s="1"/>
    </row>
    <row r="193" spans="73:73" customFormat="1">
      <c r="BU193" s="1"/>
    </row>
    <row r="194" spans="73:73" customFormat="1">
      <c r="BU194" s="1"/>
    </row>
    <row r="195" spans="73:73" customFormat="1">
      <c r="BU195" s="1"/>
    </row>
    <row r="196" spans="73:73" customFormat="1">
      <c r="BU196" s="1"/>
    </row>
    <row r="197" spans="73:73" customFormat="1">
      <c r="BU197" s="1"/>
    </row>
    <row r="198" spans="73:73" customFormat="1">
      <c r="BU198" s="1"/>
    </row>
    <row r="199" spans="73:73" customFormat="1">
      <c r="BU199" s="1"/>
    </row>
    <row r="200" spans="73:73" customFormat="1">
      <c r="BU200" s="1"/>
    </row>
    <row r="201" spans="73:73" customFormat="1">
      <c r="BU201" s="1"/>
    </row>
    <row r="202" spans="73:73" customFormat="1">
      <c r="BU202" s="1"/>
    </row>
    <row r="203" spans="73:73" customFormat="1">
      <c r="BU203" s="1"/>
    </row>
    <row r="204" spans="73:73" customFormat="1">
      <c r="BU204" s="1"/>
    </row>
    <row r="205" spans="73:73" customFormat="1">
      <c r="BU205" s="1"/>
    </row>
    <row r="206" spans="73:73" customFormat="1">
      <c r="BU206" s="1"/>
    </row>
    <row r="207" spans="73:73" customFormat="1">
      <c r="BU207" s="1"/>
    </row>
    <row r="208" spans="73:73" customFormat="1">
      <c r="BU208" s="1"/>
    </row>
    <row r="209" spans="73:73" customFormat="1">
      <c r="BU209" s="1"/>
    </row>
    <row r="210" spans="73:73" customFormat="1">
      <c r="BU210" s="1"/>
    </row>
    <row r="211" spans="73:73" customFormat="1">
      <c r="BU211" s="1"/>
    </row>
    <row r="212" spans="73:73" customFormat="1">
      <c r="BU212" s="1"/>
    </row>
    <row r="213" spans="73:73" customFormat="1">
      <c r="BU213" s="1"/>
    </row>
    <row r="214" spans="73:73" customFormat="1">
      <c r="BU214" s="1"/>
    </row>
    <row r="215" spans="73:73" customFormat="1">
      <c r="BU215" s="1"/>
    </row>
    <row r="216" spans="73:73" customFormat="1">
      <c r="BU216" s="1"/>
    </row>
    <row r="217" spans="73:73" customFormat="1">
      <c r="BU217" s="1"/>
    </row>
    <row r="218" spans="73:73" customFormat="1">
      <c r="BU218" s="1"/>
    </row>
    <row r="219" spans="73:73" customFormat="1">
      <c r="BU219" s="1"/>
    </row>
    <row r="220" spans="73:73" customFormat="1">
      <c r="BU220" s="1"/>
    </row>
    <row r="221" spans="73:73" customFormat="1">
      <c r="BU221" s="1"/>
    </row>
    <row r="222" spans="73:73" customFormat="1">
      <c r="BU222" s="1"/>
    </row>
    <row r="223" spans="73:73" customFormat="1">
      <c r="BU223" s="1"/>
    </row>
    <row r="224" spans="73:73" customFormat="1">
      <c r="BU224" s="1"/>
    </row>
    <row r="225" spans="73:73" customFormat="1">
      <c r="BU225" s="1"/>
    </row>
    <row r="226" spans="73:73" customFormat="1">
      <c r="BU226" s="1"/>
    </row>
    <row r="227" spans="73:73" customFormat="1">
      <c r="BU227" s="1"/>
    </row>
    <row r="228" spans="73:73" customFormat="1">
      <c r="BU228" s="1"/>
    </row>
    <row r="229" spans="73:73" customFormat="1">
      <c r="BU229" s="1"/>
    </row>
    <row r="230" spans="73:73" customFormat="1">
      <c r="BU230" s="1"/>
    </row>
    <row r="231" spans="73:73" customFormat="1">
      <c r="BU231" s="1"/>
    </row>
    <row r="232" spans="73:73" customFormat="1">
      <c r="BU232" s="1"/>
    </row>
    <row r="233" spans="73:73" customFormat="1">
      <c r="BU233" s="1"/>
    </row>
    <row r="234" spans="73:73" customFormat="1">
      <c r="BU234" s="1"/>
    </row>
    <row r="235" spans="73:73" customFormat="1">
      <c r="BU235" s="1"/>
    </row>
    <row r="236" spans="73:73" customFormat="1">
      <c r="BU236" s="1"/>
    </row>
    <row r="237" spans="73:73" customFormat="1">
      <c r="BU237" s="1"/>
    </row>
    <row r="238" spans="73:73" customFormat="1">
      <c r="BU238" s="1"/>
    </row>
    <row r="239" spans="73:73" customFormat="1">
      <c r="BU239" s="1"/>
    </row>
    <row r="240" spans="73:73" customFormat="1">
      <c r="BU240" s="1"/>
    </row>
    <row r="241" spans="73:73" customFormat="1">
      <c r="BU241" s="1"/>
    </row>
    <row r="242" spans="73:73" customFormat="1">
      <c r="BU242" s="1"/>
    </row>
    <row r="243" spans="73:73" customFormat="1">
      <c r="BU243" s="1"/>
    </row>
    <row r="244" spans="73:73" customFormat="1">
      <c r="BU244" s="1"/>
    </row>
    <row r="245" spans="73:73" customFormat="1">
      <c r="BU245" s="1"/>
    </row>
    <row r="246" spans="73:73" customFormat="1">
      <c r="BU246" s="1"/>
    </row>
    <row r="247" spans="73:73" customFormat="1">
      <c r="BU247" s="1"/>
    </row>
    <row r="248" spans="73:73" customFormat="1">
      <c r="BU248" s="1"/>
    </row>
    <row r="249" spans="73:73" customFormat="1">
      <c r="BU249" s="1"/>
    </row>
    <row r="250" spans="73:73" customFormat="1">
      <c r="BU250" s="1"/>
    </row>
    <row r="251" spans="73:73" customFormat="1">
      <c r="BU251" s="1"/>
    </row>
    <row r="252" spans="73:73" customFormat="1">
      <c r="BU252" s="1"/>
    </row>
    <row r="253" spans="73:73" customFormat="1">
      <c r="BU253" s="1"/>
    </row>
    <row r="254" spans="73:73" customFormat="1">
      <c r="BU254" s="1"/>
    </row>
    <row r="255" spans="73:73" customFormat="1">
      <c r="BU255" s="1"/>
    </row>
    <row r="256" spans="73:73" customFormat="1">
      <c r="BU256" s="1"/>
    </row>
    <row r="257" spans="73:73" customFormat="1">
      <c r="BU257" s="1"/>
    </row>
    <row r="258" spans="73:73" customFormat="1">
      <c r="BU258" s="1"/>
    </row>
    <row r="259" spans="73:73" customFormat="1">
      <c r="BU259" s="1"/>
    </row>
    <row r="260" spans="73:73" customFormat="1">
      <c r="BU260" s="1"/>
    </row>
    <row r="261" spans="73:73" customFormat="1">
      <c r="BU261" s="1"/>
    </row>
    <row r="262" spans="73:73" customFormat="1">
      <c r="BU262" s="1"/>
    </row>
    <row r="263" spans="73:73" customFormat="1">
      <c r="BU263" s="1"/>
    </row>
    <row r="264" spans="73:73" customFormat="1">
      <c r="BU264" s="1"/>
    </row>
    <row r="265" spans="73:73" customFormat="1">
      <c r="BU265" s="1"/>
    </row>
    <row r="266" spans="73:73" customFormat="1">
      <c r="BU266" s="1"/>
    </row>
    <row r="267" spans="73:73" customFormat="1">
      <c r="BU267" s="1"/>
    </row>
    <row r="268" spans="73:73" customFormat="1">
      <c r="BU268" s="1"/>
    </row>
    <row r="269" spans="73:73" customFormat="1">
      <c r="BU269" s="1"/>
    </row>
    <row r="270" spans="73:73" customFormat="1">
      <c r="BU270" s="1"/>
    </row>
    <row r="271" spans="73:73" customFormat="1">
      <c r="BU271" s="1"/>
    </row>
    <row r="272" spans="73:73" customFormat="1">
      <c r="BU272" s="1"/>
    </row>
    <row r="273" spans="73:73" customFormat="1">
      <c r="BU273" s="1"/>
    </row>
    <row r="274" spans="73:73" customFormat="1">
      <c r="BU274" s="1"/>
    </row>
    <row r="275" spans="73:73" customFormat="1">
      <c r="BU275" s="1"/>
    </row>
    <row r="276" spans="73:73" customFormat="1">
      <c r="BU276" s="1"/>
    </row>
    <row r="277" spans="73:73" customFormat="1">
      <c r="BU277" s="1"/>
    </row>
    <row r="278" spans="73:73" customFormat="1">
      <c r="BU278" s="1"/>
    </row>
    <row r="279" spans="73:73" customFormat="1">
      <c r="BU279" s="1"/>
    </row>
    <row r="280" spans="73:73" customFormat="1">
      <c r="BU280" s="1"/>
    </row>
    <row r="281" spans="73:73" customFormat="1">
      <c r="BU281" s="1"/>
    </row>
    <row r="282" spans="73:73" customFormat="1">
      <c r="BU282" s="1"/>
    </row>
    <row r="283" spans="73:73" customFormat="1">
      <c r="BU283" s="1"/>
    </row>
    <row r="284" spans="73:73" customFormat="1">
      <c r="BU284" s="1"/>
    </row>
    <row r="285" spans="73:73" customFormat="1">
      <c r="BU285" s="1"/>
    </row>
    <row r="286" spans="73:73" customFormat="1">
      <c r="BU286" s="1"/>
    </row>
    <row r="287" spans="73:73" customFormat="1">
      <c r="BU287" s="1"/>
    </row>
    <row r="288" spans="73:73" customFormat="1">
      <c r="BU288" s="1"/>
    </row>
    <row r="289" spans="73:73" customFormat="1">
      <c r="BU289" s="1"/>
    </row>
    <row r="290" spans="73:73" customFormat="1">
      <c r="BU290" s="1"/>
    </row>
    <row r="291" spans="73:73" customFormat="1">
      <c r="BU291" s="1"/>
    </row>
    <row r="292" spans="73:73" customFormat="1">
      <c r="BU292" s="1"/>
    </row>
    <row r="293" spans="73:73" customFormat="1">
      <c r="BU293" s="1"/>
    </row>
    <row r="294" spans="73:73" customFormat="1">
      <c r="BU294" s="1"/>
    </row>
    <row r="295" spans="73:73" customFormat="1">
      <c r="BU295" s="1"/>
    </row>
    <row r="296" spans="73:73" customFormat="1">
      <c r="BU296" s="1"/>
    </row>
    <row r="297" spans="73:73" customFormat="1">
      <c r="BU297" s="1"/>
    </row>
    <row r="298" spans="73:73" customFormat="1">
      <c r="BU298" s="1"/>
    </row>
    <row r="299" spans="73:73" customFormat="1">
      <c r="BU299" s="1"/>
    </row>
    <row r="300" spans="73:73" customFormat="1">
      <c r="BU300" s="1"/>
    </row>
    <row r="301" spans="73:73" customFormat="1">
      <c r="BU301" s="1"/>
    </row>
    <row r="302" spans="73:73" customFormat="1">
      <c r="BU302" s="1"/>
    </row>
    <row r="303" spans="73:73" customFormat="1">
      <c r="BU303" s="1"/>
    </row>
    <row r="304" spans="73:73" customFormat="1">
      <c r="BU304" s="1"/>
    </row>
    <row r="305" spans="73:73" customFormat="1">
      <c r="BU305" s="1"/>
    </row>
    <row r="306" spans="73:73" customFormat="1">
      <c r="BU306" s="1"/>
    </row>
    <row r="307" spans="73:73" customFormat="1">
      <c r="BU307" s="1"/>
    </row>
    <row r="308" spans="73:73" customFormat="1">
      <c r="BU308" s="1"/>
    </row>
    <row r="309" spans="73:73" customFormat="1">
      <c r="BU309" s="1"/>
    </row>
    <row r="310" spans="73:73" customFormat="1">
      <c r="BU310" s="1"/>
    </row>
    <row r="311" spans="73:73" customFormat="1">
      <c r="BU311" s="1"/>
    </row>
    <row r="312" spans="73:73" customFormat="1">
      <c r="BU312" s="1"/>
    </row>
    <row r="313" spans="73:73" customFormat="1">
      <c r="BU313" s="1"/>
    </row>
    <row r="314" spans="73:73" customFormat="1">
      <c r="BU314" s="1"/>
    </row>
    <row r="315" spans="73:73" customFormat="1">
      <c r="BU315" s="1"/>
    </row>
    <row r="316" spans="73:73" customFormat="1">
      <c r="BU316" s="1"/>
    </row>
    <row r="317" spans="73:73" customFormat="1">
      <c r="BU317" s="1"/>
    </row>
    <row r="318" spans="73:73" customFormat="1">
      <c r="BU318" s="1"/>
    </row>
    <row r="319" spans="73:73" customFormat="1">
      <c r="BU319" s="1"/>
    </row>
    <row r="320" spans="73:73" customFormat="1">
      <c r="BU320" s="1"/>
    </row>
    <row r="321" spans="73:73" customFormat="1">
      <c r="BU321" s="1"/>
    </row>
    <row r="322" spans="73:73" customFormat="1">
      <c r="BU322" s="1"/>
    </row>
    <row r="323" spans="73:73" customFormat="1">
      <c r="BU323" s="1"/>
    </row>
    <row r="324" spans="73:73" customFormat="1">
      <c r="BU324" s="1"/>
    </row>
    <row r="325" spans="73:73" customFormat="1">
      <c r="BU325" s="1"/>
    </row>
    <row r="326" spans="73:73" customFormat="1">
      <c r="BU326" s="1"/>
    </row>
    <row r="327" spans="73:73" customFormat="1">
      <c r="BU327" s="1"/>
    </row>
    <row r="328" spans="73:73" customFormat="1">
      <c r="BU328" s="1"/>
    </row>
    <row r="329" spans="73:73" customFormat="1">
      <c r="BU329" s="1"/>
    </row>
    <row r="330" spans="73:73" customFormat="1">
      <c r="BU330" s="1"/>
    </row>
    <row r="331" spans="73:73" customFormat="1">
      <c r="BU331" s="1"/>
    </row>
    <row r="332" spans="73:73" customFormat="1">
      <c r="BU332" s="1"/>
    </row>
    <row r="333" spans="73:73" customFormat="1">
      <c r="BU333" s="1"/>
    </row>
    <row r="334" spans="73:73" customFormat="1">
      <c r="BU334" s="1"/>
    </row>
    <row r="335" spans="73:73" customFormat="1">
      <c r="BU335" s="1"/>
    </row>
    <row r="336" spans="73:73" customFormat="1">
      <c r="BU336" s="1"/>
    </row>
    <row r="337" spans="73:73" customFormat="1">
      <c r="BU337" s="1"/>
    </row>
    <row r="338" spans="73:73" customFormat="1">
      <c r="BU338" s="1"/>
    </row>
    <row r="339" spans="73:73" customFormat="1">
      <c r="BU339" s="1"/>
    </row>
    <row r="340" spans="73:73" customFormat="1">
      <c r="BU340" s="1"/>
    </row>
    <row r="341" spans="73:73" customFormat="1">
      <c r="BU341" s="1"/>
    </row>
    <row r="342" spans="73:73" customFormat="1">
      <c r="BU342" s="1"/>
    </row>
    <row r="343" spans="73:73" customFormat="1">
      <c r="BU343" s="1"/>
    </row>
    <row r="344" spans="73:73" customFormat="1">
      <c r="BU344" s="1"/>
    </row>
    <row r="345" spans="73:73" customFormat="1">
      <c r="BU345" s="1"/>
    </row>
    <row r="346" spans="73:73" customFormat="1">
      <c r="BU346" s="1"/>
    </row>
    <row r="347" spans="73:73" customFormat="1">
      <c r="BU347" s="1"/>
    </row>
    <row r="348" spans="73:73" customFormat="1">
      <c r="BU348" s="1"/>
    </row>
    <row r="349" spans="73:73" customFormat="1">
      <c r="BU349" s="1"/>
    </row>
    <row r="350" spans="73:73" customFormat="1">
      <c r="BU350" s="1"/>
    </row>
    <row r="351" spans="73:73" customFormat="1">
      <c r="BU351" s="1"/>
    </row>
    <row r="352" spans="73:73" customFormat="1">
      <c r="BU352" s="1"/>
    </row>
    <row r="353" spans="73:73" customFormat="1">
      <c r="BU353" s="1"/>
    </row>
    <row r="354" spans="73:73" customFormat="1">
      <c r="BU354" s="1"/>
    </row>
    <row r="355" spans="73:73" customFormat="1">
      <c r="BU355" s="1"/>
    </row>
    <row r="356" spans="73:73" customFormat="1">
      <c r="BU356" s="1"/>
    </row>
    <row r="357" spans="73:73" customFormat="1">
      <c r="BU357" s="1"/>
    </row>
    <row r="358" spans="73:73" customFormat="1">
      <c r="BU358" s="1"/>
    </row>
    <row r="359" spans="73:73" customFormat="1">
      <c r="BU359" s="1"/>
    </row>
    <row r="360" spans="73:73" customFormat="1">
      <c r="BU360" s="1"/>
    </row>
    <row r="361" spans="73:73" customFormat="1">
      <c r="BU361" s="1"/>
    </row>
    <row r="362" spans="73:73" customFormat="1">
      <c r="BU362" s="1"/>
    </row>
    <row r="363" spans="73:73" customFormat="1">
      <c r="BU363" s="1"/>
    </row>
    <row r="364" spans="73:73" customFormat="1">
      <c r="BU364" s="1"/>
    </row>
    <row r="365" spans="73:73" customFormat="1">
      <c r="BU365" s="1"/>
    </row>
    <row r="366" spans="73:73" customFormat="1">
      <c r="BU366" s="1"/>
    </row>
    <row r="367" spans="73:73" customFormat="1">
      <c r="BU367" s="1"/>
    </row>
    <row r="368" spans="73:73" customFormat="1">
      <c r="BU368" s="1"/>
    </row>
    <row r="369" spans="73:73" customFormat="1">
      <c r="BU369" s="1"/>
    </row>
    <row r="370" spans="73:73" customFormat="1">
      <c r="BU370" s="1"/>
    </row>
    <row r="371" spans="73:73" customFormat="1">
      <c r="BU371" s="1"/>
    </row>
    <row r="372" spans="73:73" customFormat="1">
      <c r="BU372" s="1"/>
    </row>
    <row r="373" spans="73:73" customFormat="1">
      <c r="BU373" s="1"/>
    </row>
    <row r="374" spans="73:73" customFormat="1">
      <c r="BU374" s="1"/>
    </row>
    <row r="375" spans="73:73" customFormat="1">
      <c r="BU375" s="1"/>
    </row>
    <row r="376" spans="73:73" customFormat="1">
      <c r="BU376" s="1"/>
    </row>
    <row r="377" spans="73:73" customFormat="1">
      <c r="BU377" s="1"/>
    </row>
    <row r="378" spans="73:73" customFormat="1">
      <c r="BU378" s="1"/>
    </row>
    <row r="379" spans="73:73" customFormat="1">
      <c r="BU379" s="1"/>
    </row>
    <row r="380" spans="73:73" customFormat="1">
      <c r="BU380" s="1"/>
    </row>
    <row r="381" spans="73:73" customFormat="1">
      <c r="BU381" s="1"/>
    </row>
    <row r="382" spans="73:73" customFormat="1">
      <c r="BU382" s="1"/>
    </row>
    <row r="383" spans="73:73" customFormat="1">
      <c r="BU383" s="1"/>
    </row>
    <row r="384" spans="73:73" customFormat="1">
      <c r="BU384" s="1"/>
    </row>
    <row r="385" spans="73:73" customFormat="1">
      <c r="BU385" s="1"/>
    </row>
    <row r="386" spans="73:73" customFormat="1">
      <c r="BU386" s="1"/>
    </row>
    <row r="387" spans="73:73" customFormat="1">
      <c r="BU387" s="1"/>
    </row>
    <row r="388" spans="73:73" customFormat="1">
      <c r="BU388" s="1"/>
    </row>
    <row r="389" spans="73:73" customFormat="1">
      <c r="BU389" s="1"/>
    </row>
    <row r="390" spans="73:73" customFormat="1">
      <c r="BU390" s="1"/>
    </row>
    <row r="391" spans="73:73" customFormat="1">
      <c r="BU391" s="1"/>
    </row>
    <row r="392" spans="73:73" customFormat="1">
      <c r="BU392" s="1"/>
    </row>
    <row r="393" spans="73:73" customFormat="1">
      <c r="BU393" s="1"/>
    </row>
    <row r="394" spans="73:73" customFormat="1">
      <c r="BU394" s="1"/>
    </row>
    <row r="395" spans="73:73" customFormat="1">
      <c r="BU395" s="1"/>
    </row>
    <row r="396" spans="73:73" customFormat="1">
      <c r="BU396" s="1"/>
    </row>
    <row r="397" spans="73:73" customFormat="1">
      <c r="BU397" s="1"/>
    </row>
    <row r="398" spans="73:73" customFormat="1">
      <c r="BU398" s="1"/>
    </row>
    <row r="399" spans="73:73" customFormat="1">
      <c r="BU399" s="1"/>
    </row>
    <row r="400" spans="73:73" customFormat="1">
      <c r="BU400" s="1"/>
    </row>
    <row r="401" spans="73:73" customFormat="1">
      <c r="BU401" s="1"/>
    </row>
    <row r="402" spans="73:73" customFormat="1">
      <c r="BU402" s="1"/>
    </row>
    <row r="403" spans="73:73" customFormat="1">
      <c r="BU403" s="1"/>
    </row>
    <row r="404" spans="73:73" customFormat="1">
      <c r="BU404" s="1"/>
    </row>
    <row r="405" spans="73:73" customFormat="1">
      <c r="BU405" s="1"/>
    </row>
    <row r="406" spans="73:73" customFormat="1">
      <c r="BU406" s="1"/>
    </row>
    <row r="407" spans="73:73" customFormat="1">
      <c r="BU407" s="1"/>
    </row>
    <row r="408" spans="73:73" customFormat="1">
      <c r="BU408" s="1"/>
    </row>
    <row r="409" spans="73:73" customFormat="1">
      <c r="BU409" s="1"/>
    </row>
    <row r="410" spans="73:73" customFormat="1">
      <c r="BU410" s="1"/>
    </row>
    <row r="411" spans="73:73" customFormat="1">
      <c r="BU411" s="1"/>
    </row>
    <row r="412" spans="73:73" customFormat="1">
      <c r="BU412" s="1"/>
    </row>
    <row r="413" spans="73:73" customFormat="1">
      <c r="BU413" s="1"/>
    </row>
    <row r="414" spans="73:73" customFormat="1">
      <c r="BU414" s="1"/>
    </row>
    <row r="415" spans="73:73" customFormat="1">
      <c r="BU415" s="1"/>
    </row>
    <row r="416" spans="73:73" customFormat="1">
      <c r="BU416" s="1"/>
    </row>
    <row r="417" spans="73:73" customFormat="1">
      <c r="BU417" s="1"/>
    </row>
    <row r="418" spans="73:73" customFormat="1">
      <c r="BU418" s="1"/>
    </row>
    <row r="419" spans="73:73" customFormat="1">
      <c r="BU419" s="1"/>
    </row>
    <row r="420" spans="73:73" customFormat="1">
      <c r="BU420" s="1"/>
    </row>
    <row r="421" spans="73:73" customFormat="1">
      <c r="BU421" s="1"/>
    </row>
    <row r="422" spans="73:73" customFormat="1">
      <c r="BU422" s="1"/>
    </row>
    <row r="423" spans="73:73" customFormat="1">
      <c r="BU423" s="1"/>
    </row>
    <row r="424" spans="73:73" customFormat="1">
      <c r="BU424" s="1"/>
    </row>
    <row r="425" spans="73:73" customFormat="1">
      <c r="BU425" s="1"/>
    </row>
    <row r="426" spans="73:73" customFormat="1">
      <c r="BU426" s="1"/>
    </row>
    <row r="427" spans="73:73" customFormat="1">
      <c r="BU427" s="1"/>
    </row>
    <row r="428" spans="73:73" customFormat="1">
      <c r="BU428" s="1"/>
    </row>
    <row r="429" spans="73:73" customFormat="1">
      <c r="BU429" s="1"/>
    </row>
    <row r="430" spans="73:73" customFormat="1">
      <c r="BU430" s="1"/>
    </row>
    <row r="431" spans="73:73" customFormat="1">
      <c r="BU431" s="1"/>
    </row>
    <row r="432" spans="73:73" customFormat="1">
      <c r="BU432" s="1"/>
    </row>
    <row r="433" spans="73:73" customFormat="1">
      <c r="BU433" s="1"/>
    </row>
    <row r="434" spans="73:73" customFormat="1">
      <c r="BU434" s="1"/>
    </row>
    <row r="435" spans="73:73" customFormat="1">
      <c r="BU435" s="1"/>
    </row>
    <row r="436" spans="73:73" customFormat="1">
      <c r="BU436" s="1"/>
    </row>
    <row r="437" spans="73:73" customFormat="1">
      <c r="BU437" s="1"/>
    </row>
    <row r="438" spans="73:73" customFormat="1">
      <c r="BU438" s="1"/>
    </row>
    <row r="439" spans="73:73" customFormat="1">
      <c r="BU439" s="1"/>
    </row>
    <row r="440" spans="73:73" customFormat="1">
      <c r="BU440" s="1"/>
    </row>
    <row r="441" spans="73:73" customFormat="1">
      <c r="BU441" s="1"/>
    </row>
    <row r="442" spans="73:73" customFormat="1">
      <c r="BU442" s="1"/>
    </row>
    <row r="443" spans="73:73" customFormat="1">
      <c r="BU443" s="1"/>
    </row>
    <row r="444" spans="73:73" customFormat="1">
      <c r="BU444" s="1"/>
    </row>
    <row r="445" spans="73:73" customFormat="1">
      <c r="BU445" s="1"/>
    </row>
    <row r="446" spans="73:73" customFormat="1">
      <c r="BU446" s="1"/>
    </row>
    <row r="447" spans="73:73" customFormat="1">
      <c r="BU447" s="1"/>
    </row>
    <row r="448" spans="73:73" customFormat="1">
      <c r="BU448" s="1"/>
    </row>
    <row r="449" spans="73:73" customFormat="1">
      <c r="BU449" s="1"/>
    </row>
    <row r="450" spans="73:73" customFormat="1">
      <c r="BU450" s="1"/>
    </row>
    <row r="451" spans="73:73" customFormat="1">
      <c r="BU451" s="1"/>
    </row>
    <row r="452" spans="73:73" customFormat="1">
      <c r="BU452" s="1"/>
    </row>
    <row r="453" spans="73:73" customFormat="1">
      <c r="BU453" s="1"/>
    </row>
    <row r="454" spans="73:73" customFormat="1">
      <c r="BU454" s="1"/>
    </row>
    <row r="455" spans="73:73" customFormat="1">
      <c r="BU455" s="1"/>
    </row>
    <row r="456" spans="73:73" customFormat="1">
      <c r="BU456" s="1"/>
    </row>
    <row r="457" spans="73:73" customFormat="1">
      <c r="BU457" s="1"/>
    </row>
    <row r="458" spans="73:73" customFormat="1">
      <c r="BU458" s="1"/>
    </row>
    <row r="459" spans="73:73" customFormat="1">
      <c r="BU459" s="1"/>
    </row>
    <row r="460" spans="73:73" customFormat="1">
      <c r="BU460" s="1"/>
    </row>
    <row r="461" spans="73:73" customFormat="1">
      <c r="BU461" s="1"/>
    </row>
    <row r="462" spans="73:73" customFormat="1">
      <c r="BU462" s="1"/>
    </row>
    <row r="463" spans="73:73" customFormat="1">
      <c r="BU463" s="1"/>
    </row>
    <row r="464" spans="73:73" customFormat="1">
      <c r="BU464" s="1"/>
    </row>
    <row r="465" spans="73:73" customFormat="1">
      <c r="BU465" s="1"/>
    </row>
    <row r="466" spans="73:73" customFormat="1">
      <c r="BU466" s="1"/>
    </row>
    <row r="467" spans="73:73" customFormat="1">
      <c r="BU467" s="1"/>
    </row>
    <row r="468" spans="73:73" customFormat="1">
      <c r="BU468" s="1"/>
    </row>
    <row r="469" spans="73:73" customFormat="1">
      <c r="BU469" s="1"/>
    </row>
    <row r="470" spans="73:73" customFormat="1">
      <c r="BU470" s="1"/>
    </row>
    <row r="471" spans="73:73" customFormat="1">
      <c r="BU471" s="1"/>
    </row>
    <row r="472" spans="73:73" customFormat="1">
      <c r="BU472" s="1"/>
    </row>
    <row r="473" spans="73:73" customFormat="1">
      <c r="BU473" s="1"/>
    </row>
    <row r="474" spans="73:73" customFormat="1">
      <c r="BU474" s="1"/>
    </row>
    <row r="475" spans="73:73" customFormat="1">
      <c r="BU475" s="1"/>
    </row>
    <row r="476" spans="73:73" customFormat="1">
      <c r="BU476" s="1"/>
    </row>
    <row r="477" spans="73:73" customFormat="1">
      <c r="BU477" s="1"/>
    </row>
    <row r="478" spans="73:73" customFormat="1">
      <c r="BU478" s="1"/>
    </row>
    <row r="479" spans="73:73" customFormat="1">
      <c r="BU479" s="1"/>
    </row>
    <row r="480" spans="73:73" customFormat="1">
      <c r="BU480" s="1"/>
    </row>
    <row r="481" spans="73:73" customFormat="1">
      <c r="BU481" s="1"/>
    </row>
    <row r="482" spans="73:73" customFormat="1">
      <c r="BU482" s="1"/>
    </row>
    <row r="483" spans="73:73" customFormat="1">
      <c r="BU483" s="1"/>
    </row>
    <row r="484" spans="73:73" customFormat="1">
      <c r="BU484" s="1"/>
    </row>
    <row r="485" spans="73:73" customFormat="1">
      <c r="BU485" s="1"/>
    </row>
    <row r="486" spans="73:73" customFormat="1">
      <c r="BU486" s="1"/>
    </row>
    <row r="487" spans="73:73" customFormat="1">
      <c r="BU487" s="1"/>
    </row>
    <row r="488" spans="73:73" customFormat="1">
      <c r="BU488" s="1"/>
    </row>
    <row r="489" spans="73:73" customFormat="1">
      <c r="BU489" s="1"/>
    </row>
    <row r="490" spans="73:73" customFormat="1">
      <c r="BU490" s="1"/>
    </row>
    <row r="491" spans="73:73" customFormat="1">
      <c r="BU491" s="1"/>
    </row>
    <row r="492" spans="73:73" customFormat="1">
      <c r="BU492" s="1"/>
    </row>
    <row r="493" spans="73:73" customFormat="1">
      <c r="BU493" s="1"/>
    </row>
    <row r="494" spans="73:73" customFormat="1">
      <c r="BU494" s="1"/>
    </row>
    <row r="495" spans="73:73" customFormat="1">
      <c r="BU495" s="1"/>
    </row>
    <row r="496" spans="73:73" customFormat="1">
      <c r="BU496" s="1"/>
    </row>
    <row r="497" spans="73:73" customFormat="1">
      <c r="BU497" s="1"/>
    </row>
    <row r="498" spans="73:73" customFormat="1">
      <c r="BU498" s="1"/>
    </row>
    <row r="499" spans="73:73" customFormat="1">
      <c r="BU499" s="1"/>
    </row>
    <row r="500" spans="73:73" customFormat="1">
      <c r="BU500" s="1"/>
    </row>
    <row r="501" spans="73:73" customFormat="1">
      <c r="BU501" s="1"/>
    </row>
    <row r="502" spans="73:73" customFormat="1">
      <c r="BU502" s="1"/>
    </row>
    <row r="503" spans="73:73" customFormat="1">
      <c r="BU503" s="1"/>
    </row>
    <row r="504" spans="73:73" customFormat="1">
      <c r="BU504" s="1"/>
    </row>
    <row r="505" spans="73:73" customFormat="1">
      <c r="BU505" s="1"/>
    </row>
    <row r="506" spans="73:73" customFormat="1">
      <c r="BU506" s="1"/>
    </row>
    <row r="507" spans="73:73" customFormat="1">
      <c r="BU507" s="1"/>
    </row>
    <row r="508" spans="73:73" customFormat="1">
      <c r="BU508" s="1"/>
    </row>
    <row r="509" spans="73:73" customFormat="1">
      <c r="BU509" s="1"/>
    </row>
    <row r="510" spans="73:73" customFormat="1">
      <c r="BU510" s="1"/>
    </row>
    <row r="511" spans="73:73" customFormat="1">
      <c r="BU511" s="1"/>
    </row>
    <row r="512" spans="73:73" customFormat="1">
      <c r="BU512" s="1"/>
    </row>
    <row r="513" spans="73:73" customFormat="1">
      <c r="BU513" s="1"/>
    </row>
    <row r="514" spans="73:73" customFormat="1">
      <c r="BU514" s="1"/>
    </row>
    <row r="515" spans="73:73" customFormat="1">
      <c r="BU515" s="1"/>
    </row>
    <row r="516" spans="73:73" customFormat="1">
      <c r="BU516" s="1"/>
    </row>
    <row r="517" spans="73:73" customFormat="1">
      <c r="BU517" s="1"/>
    </row>
    <row r="518" spans="73:73" customFormat="1">
      <c r="BU518" s="1"/>
    </row>
    <row r="519" spans="73:73" customFormat="1">
      <c r="BU519" s="1"/>
    </row>
    <row r="520" spans="73:73" customFormat="1">
      <c r="BU520" s="1"/>
    </row>
    <row r="521" spans="73:73" customFormat="1">
      <c r="BU521" s="1"/>
    </row>
    <row r="522" spans="73:73" customFormat="1">
      <c r="BU522" s="1"/>
    </row>
    <row r="523" spans="73:73" customFormat="1">
      <c r="BU523" s="1"/>
    </row>
    <row r="524" spans="73:73" customFormat="1">
      <c r="BU524" s="1"/>
    </row>
    <row r="525" spans="73:73" customFormat="1">
      <c r="BU525" s="1"/>
    </row>
    <row r="526" spans="73:73" customFormat="1">
      <c r="BU526" s="1"/>
    </row>
    <row r="527" spans="73:73" customFormat="1">
      <c r="BU527" s="1"/>
    </row>
    <row r="528" spans="73:73" customFormat="1">
      <c r="BU528" s="1"/>
    </row>
    <row r="529" spans="73:73" customFormat="1">
      <c r="BU529" s="1"/>
    </row>
    <row r="530" spans="73:73" customFormat="1">
      <c r="BU530" s="1"/>
    </row>
    <row r="531" spans="73:73" customFormat="1">
      <c r="BU531" s="1"/>
    </row>
    <row r="532" spans="73:73" customFormat="1">
      <c r="BU532" s="1"/>
    </row>
    <row r="533" spans="73:73" customFormat="1">
      <c r="BU533" s="1"/>
    </row>
    <row r="534" spans="73:73" customFormat="1">
      <c r="BU534" s="1"/>
    </row>
    <row r="535" spans="73:73" customFormat="1">
      <c r="BU535" s="1"/>
    </row>
    <row r="536" spans="73:73" customFormat="1">
      <c r="BU536" s="1"/>
    </row>
    <row r="537" spans="73:73" customFormat="1">
      <c r="BU537" s="1"/>
    </row>
    <row r="538" spans="73:73" customFormat="1">
      <c r="BU538" s="1"/>
    </row>
    <row r="539" spans="73:73" customFormat="1">
      <c r="BU539" s="1"/>
    </row>
    <row r="540" spans="73:73" customFormat="1">
      <c r="BU540" s="1"/>
    </row>
    <row r="541" spans="73:73" customFormat="1">
      <c r="BU541" s="1"/>
    </row>
    <row r="542" spans="73:73" customFormat="1">
      <c r="BU542" s="1"/>
    </row>
    <row r="543" spans="73:73" customFormat="1">
      <c r="BU543" s="1"/>
    </row>
    <row r="544" spans="73:73" customFormat="1">
      <c r="BU544" s="1"/>
    </row>
    <row r="545" spans="73:73" customFormat="1">
      <c r="BU545" s="1"/>
    </row>
    <row r="546" spans="73:73" customFormat="1">
      <c r="BU546" s="1"/>
    </row>
    <row r="547" spans="73:73" customFormat="1">
      <c r="BU547" s="1"/>
    </row>
    <row r="548" spans="73:73" customFormat="1">
      <c r="BU548" s="1"/>
    </row>
    <row r="549" spans="73:73" customFormat="1">
      <c r="BU549" s="1"/>
    </row>
    <row r="550" spans="73:73" customFormat="1">
      <c r="BU550" s="1"/>
    </row>
    <row r="551" spans="73:73" customFormat="1">
      <c r="BU551" s="1"/>
    </row>
    <row r="552" spans="73:73" customFormat="1">
      <c r="BU552" s="1"/>
    </row>
    <row r="553" spans="73:73" customFormat="1">
      <c r="BU553" s="1"/>
    </row>
    <row r="554" spans="73:73" customFormat="1">
      <c r="BU554" s="1"/>
    </row>
    <row r="555" spans="73:73" customFormat="1">
      <c r="BU555" s="1"/>
    </row>
    <row r="556" spans="73:73" customFormat="1">
      <c r="BU556" s="1"/>
    </row>
    <row r="557" spans="73:73" customFormat="1">
      <c r="BU557" s="1"/>
    </row>
    <row r="558" spans="73:73" customFormat="1">
      <c r="BU558" s="1"/>
    </row>
    <row r="559" spans="73:73" customFormat="1">
      <c r="BU559" s="1"/>
    </row>
    <row r="560" spans="73:73" customFormat="1">
      <c r="BU560" s="1"/>
    </row>
    <row r="561" spans="73:73" customFormat="1">
      <c r="BU561" s="1"/>
    </row>
    <row r="562" spans="73:73" customFormat="1">
      <c r="BU562" s="1"/>
    </row>
    <row r="563" spans="73:73" customFormat="1">
      <c r="BU563" s="1"/>
    </row>
    <row r="564" spans="73:73" customFormat="1">
      <c r="BU564" s="1"/>
    </row>
    <row r="565" spans="73:73" customFormat="1">
      <c r="BU565" s="1"/>
    </row>
    <row r="566" spans="73:73" customFormat="1">
      <c r="BU566" s="1"/>
    </row>
    <row r="567" spans="73:73" customFormat="1">
      <c r="BU567" s="1"/>
    </row>
    <row r="568" spans="73:73" customFormat="1">
      <c r="BU568" s="1"/>
    </row>
    <row r="569" spans="73:73" customFormat="1">
      <c r="BU569" s="1"/>
    </row>
    <row r="570" spans="73:73" customFormat="1">
      <c r="BU570" s="1"/>
    </row>
    <row r="571" spans="73:73" customFormat="1">
      <c r="BU571" s="1"/>
    </row>
    <row r="572" spans="73:73" customFormat="1">
      <c r="BU572" s="1"/>
    </row>
    <row r="573" spans="73:73" customFormat="1">
      <c r="BU573" s="1"/>
    </row>
    <row r="574" spans="73:73" customFormat="1">
      <c r="BU574" s="1"/>
    </row>
    <row r="575" spans="73:73" customFormat="1">
      <c r="BU575" s="1"/>
    </row>
    <row r="576" spans="73:73" customFormat="1">
      <c r="BU576" s="1"/>
    </row>
    <row r="577" spans="73:73" customFormat="1">
      <c r="BU577" s="1"/>
    </row>
    <row r="578" spans="73:73" customFormat="1">
      <c r="BU578" s="1"/>
    </row>
    <row r="579" spans="73:73" customFormat="1">
      <c r="BU579" s="1"/>
    </row>
    <row r="580" spans="73:73" customFormat="1">
      <c r="BU580" s="1"/>
    </row>
    <row r="581" spans="73:73" customFormat="1">
      <c r="BU581" s="1"/>
    </row>
    <row r="582" spans="73:73" customFormat="1">
      <c r="BU582" s="1"/>
    </row>
    <row r="583" spans="73:73" customFormat="1">
      <c r="BU583" s="1"/>
    </row>
    <row r="584" spans="73:73" customFormat="1">
      <c r="BU584" s="1"/>
    </row>
    <row r="585" spans="73:73" customFormat="1">
      <c r="BU585" s="1"/>
    </row>
    <row r="586" spans="73:73" customFormat="1">
      <c r="BU586" s="1"/>
    </row>
    <row r="587" spans="73:73" customFormat="1">
      <c r="BU587" s="1"/>
    </row>
    <row r="588" spans="73:73" customFormat="1">
      <c r="BU588" s="1"/>
    </row>
    <row r="589" spans="73:73" customFormat="1">
      <c r="BU589" s="1"/>
    </row>
    <row r="590" spans="73:73" customFormat="1">
      <c r="BU590" s="1"/>
    </row>
    <row r="591" spans="73:73" customFormat="1">
      <c r="BU591" s="1"/>
    </row>
    <row r="592" spans="73:73" customFormat="1">
      <c r="BU592" s="1"/>
    </row>
    <row r="593" spans="73:73" customFormat="1">
      <c r="BU593" s="1"/>
    </row>
    <row r="594" spans="73:73" customFormat="1">
      <c r="BU594" s="1"/>
    </row>
    <row r="595" spans="73:73" customFormat="1">
      <c r="BU595" s="1"/>
    </row>
    <row r="596" spans="73:73" customFormat="1">
      <c r="BU596" s="1"/>
    </row>
    <row r="597" spans="73:73" customFormat="1">
      <c r="BU597" s="1"/>
    </row>
    <row r="598" spans="73:73" customFormat="1">
      <c r="BU598" s="1"/>
    </row>
    <row r="599" spans="73:73" customFormat="1">
      <c r="BU599" s="1"/>
    </row>
    <row r="600" spans="73:73" customFormat="1">
      <c r="BU600" s="1"/>
    </row>
    <row r="601" spans="73:73" customFormat="1">
      <c r="BU601" s="1"/>
    </row>
    <row r="602" spans="73:73" customFormat="1">
      <c r="BU602" s="1"/>
    </row>
    <row r="603" spans="73:73" customFormat="1">
      <c r="BU603" s="1"/>
    </row>
    <row r="604" spans="73:73" customFormat="1">
      <c r="BU604" s="1"/>
    </row>
    <row r="605" spans="73:73" customFormat="1">
      <c r="BU605" s="1"/>
    </row>
    <row r="606" spans="73:73" customFormat="1">
      <c r="BU606" s="1"/>
    </row>
    <row r="607" spans="73:73" customFormat="1">
      <c r="BU607" s="1"/>
    </row>
    <row r="608" spans="73:73" customFormat="1">
      <c r="BU608" s="1"/>
    </row>
    <row r="609" spans="73:73" customFormat="1">
      <c r="BU609" s="1"/>
    </row>
    <row r="610" spans="73:73" customFormat="1">
      <c r="BU610" s="1"/>
    </row>
    <row r="611" spans="73:73" customFormat="1">
      <c r="BU611" s="1"/>
    </row>
    <row r="612" spans="73:73" customFormat="1">
      <c r="BU612" s="1"/>
    </row>
    <row r="613" spans="73:73" customFormat="1">
      <c r="BU613" s="1"/>
    </row>
    <row r="614" spans="73:73" customFormat="1">
      <c r="BU614" s="1"/>
    </row>
    <row r="615" spans="73:73" customFormat="1">
      <c r="BU615" s="1"/>
    </row>
    <row r="616" spans="73:73" customFormat="1">
      <c r="BU616" s="1"/>
    </row>
    <row r="617" spans="73:73" customFormat="1">
      <c r="BU617" s="1"/>
    </row>
    <row r="618" spans="73:73" customFormat="1">
      <c r="BU618" s="1"/>
    </row>
    <row r="619" spans="73:73" customFormat="1">
      <c r="BU619" s="1"/>
    </row>
    <row r="620" spans="73:73" customFormat="1">
      <c r="BU620" s="1"/>
    </row>
    <row r="621" spans="73:73" customFormat="1">
      <c r="BU621" s="1"/>
    </row>
    <row r="622" spans="73:73" customFormat="1">
      <c r="BU622" s="1"/>
    </row>
    <row r="623" spans="73:73" customFormat="1">
      <c r="BU623" s="1"/>
    </row>
    <row r="624" spans="73:73" customFormat="1">
      <c r="BU624" s="1"/>
    </row>
    <row r="625" spans="73:73" customFormat="1">
      <c r="BU625" s="1"/>
    </row>
    <row r="626" spans="73:73" customFormat="1">
      <c r="BU626" s="1"/>
    </row>
    <row r="627" spans="73:73" customFormat="1">
      <c r="BU627" s="1"/>
    </row>
    <row r="628" spans="73:73" customFormat="1">
      <c r="BU628" s="1"/>
    </row>
    <row r="629" spans="73:73" customFormat="1">
      <c r="BU629" s="1"/>
    </row>
    <row r="630" spans="73:73" customFormat="1">
      <c r="BU630" s="1"/>
    </row>
    <row r="631" spans="73:73" customFormat="1">
      <c r="BU631" s="1"/>
    </row>
    <row r="632" spans="73:73" customFormat="1">
      <c r="BU632" s="1"/>
    </row>
    <row r="633" spans="73:73" customFormat="1">
      <c r="BU633" s="1"/>
    </row>
    <row r="634" spans="73:73" customFormat="1">
      <c r="BU634" s="1"/>
    </row>
    <row r="635" spans="73:73" customFormat="1">
      <c r="BU635" s="1"/>
    </row>
    <row r="636" spans="73:73" customFormat="1">
      <c r="BU636" s="1"/>
    </row>
    <row r="637" spans="73:73" customFormat="1">
      <c r="BU637" s="1"/>
    </row>
    <row r="638" spans="73:73" customFormat="1">
      <c r="BU638" s="1"/>
    </row>
    <row r="639" spans="73:73" customFormat="1">
      <c r="BU639" s="1"/>
    </row>
    <row r="640" spans="73:73" customFormat="1">
      <c r="BU640" s="1"/>
    </row>
    <row r="641" spans="73:73" customFormat="1">
      <c r="BU641" s="1"/>
    </row>
    <row r="642" spans="73:73" customFormat="1">
      <c r="BU642" s="1"/>
    </row>
    <row r="643" spans="73:73" customFormat="1">
      <c r="BU643" s="1"/>
    </row>
    <row r="644" spans="73:73" customFormat="1">
      <c r="BU644" s="1"/>
    </row>
    <row r="645" spans="73:73" customFormat="1">
      <c r="BU645" s="1"/>
    </row>
    <row r="646" spans="73:73" customFormat="1">
      <c r="BU646" s="1"/>
    </row>
    <row r="647" spans="73:73" customFormat="1">
      <c r="BU647" s="1"/>
    </row>
    <row r="648" spans="73:73" customFormat="1">
      <c r="BU648" s="1"/>
    </row>
    <row r="649" spans="73:73" customFormat="1">
      <c r="BU649" s="1"/>
    </row>
    <row r="650" spans="73:73" customFormat="1">
      <c r="BU650" s="1"/>
    </row>
    <row r="651" spans="73:73" customFormat="1">
      <c r="BU651" s="1"/>
    </row>
    <row r="652" spans="73:73" customFormat="1">
      <c r="BU652" s="1"/>
    </row>
    <row r="653" spans="73:73" customFormat="1">
      <c r="BU653" s="1"/>
    </row>
    <row r="654" spans="73:73" customFormat="1">
      <c r="BU654" s="1"/>
    </row>
    <row r="655" spans="73:73" customFormat="1">
      <c r="BU655" s="1"/>
    </row>
    <row r="656" spans="73:73" customFormat="1">
      <c r="BU656" s="1"/>
    </row>
    <row r="657" spans="73:73" customFormat="1">
      <c r="BU657" s="1"/>
    </row>
    <row r="658" spans="73:73" customFormat="1">
      <c r="BU658" s="1"/>
    </row>
    <row r="659" spans="73:73" customFormat="1">
      <c r="BU659" s="1"/>
    </row>
    <row r="660" spans="73:73" customFormat="1">
      <c r="BU660" s="1"/>
    </row>
    <row r="661" spans="73:73" customFormat="1">
      <c r="BU661" s="1"/>
    </row>
    <row r="662" spans="73:73" customFormat="1">
      <c r="BU662" s="1"/>
    </row>
    <row r="663" spans="73:73" customFormat="1">
      <c r="BU663" s="1"/>
    </row>
    <row r="664" spans="73:73" customFormat="1">
      <c r="BU664" s="1"/>
    </row>
    <row r="665" spans="73:73" customFormat="1">
      <c r="BU665" s="1"/>
    </row>
    <row r="666" spans="73:73" customFormat="1">
      <c r="BU666" s="1"/>
    </row>
    <row r="667" spans="73:73" customFormat="1">
      <c r="BU667" s="1"/>
    </row>
    <row r="668" spans="73:73" customFormat="1">
      <c r="BU668" s="1"/>
    </row>
    <row r="669" spans="73:73" customFormat="1">
      <c r="BU669" s="1"/>
    </row>
    <row r="670" spans="73:73" customFormat="1">
      <c r="BU670" s="1"/>
    </row>
    <row r="671" spans="73:73" customFormat="1">
      <c r="BU671" s="1"/>
    </row>
    <row r="672" spans="73:73" customFormat="1">
      <c r="BU672" s="1"/>
    </row>
    <row r="673" spans="73:73" customFormat="1">
      <c r="BU673" s="1"/>
    </row>
    <row r="674" spans="73:73" customFormat="1">
      <c r="BU674" s="1"/>
    </row>
    <row r="675" spans="73:73" customFormat="1">
      <c r="BU675" s="1"/>
    </row>
    <row r="676" spans="73:73" customFormat="1">
      <c r="BU676" s="1"/>
    </row>
    <row r="677" spans="73:73" customFormat="1">
      <c r="BU677" s="1"/>
    </row>
    <row r="678" spans="73:73" customFormat="1">
      <c r="BU678" s="1"/>
    </row>
    <row r="679" spans="73:73" customFormat="1">
      <c r="BU679" s="1"/>
    </row>
    <row r="680" spans="73:73" customFormat="1">
      <c r="BU680" s="1"/>
    </row>
    <row r="681" spans="73:73" customFormat="1">
      <c r="BU681" s="1"/>
    </row>
    <row r="682" spans="73:73" customFormat="1">
      <c r="BU682" s="1"/>
    </row>
    <row r="683" spans="73:73" customFormat="1">
      <c r="BU683" s="1"/>
    </row>
    <row r="684" spans="73:73" customFormat="1">
      <c r="BU684" s="1"/>
    </row>
    <row r="685" spans="73:73" customFormat="1">
      <c r="BU685" s="1"/>
    </row>
    <row r="686" spans="73:73" customFormat="1">
      <c r="BU686" s="1"/>
    </row>
    <row r="687" spans="73:73" customFormat="1">
      <c r="BU687" s="1"/>
    </row>
    <row r="688" spans="73:73" customFormat="1">
      <c r="BU688" s="1"/>
    </row>
    <row r="689" spans="73:73" customFormat="1">
      <c r="BU689" s="1"/>
    </row>
    <row r="690" spans="73:73" customFormat="1">
      <c r="BU690" s="1"/>
    </row>
    <row r="691" spans="73:73" customFormat="1">
      <c r="BU691" s="1"/>
    </row>
    <row r="692" spans="73:73" customFormat="1">
      <c r="BU692" s="1"/>
    </row>
    <row r="693" spans="73:73" customFormat="1">
      <c r="BU693" s="1"/>
    </row>
    <row r="694" spans="73:73" customFormat="1">
      <c r="BU694" s="1"/>
    </row>
    <row r="695" spans="73:73" customFormat="1">
      <c r="BU695" s="1"/>
    </row>
    <row r="696" spans="73:73" customFormat="1">
      <c r="BU696" s="1"/>
    </row>
    <row r="697" spans="73:73" customFormat="1">
      <c r="BU697" s="1"/>
    </row>
    <row r="698" spans="73:73" customFormat="1">
      <c r="BU698" s="1"/>
    </row>
    <row r="699" spans="73:73" customFormat="1">
      <c r="BU699" s="1"/>
    </row>
    <row r="700" spans="73:73" customFormat="1">
      <c r="BU700" s="1"/>
    </row>
    <row r="701" spans="73:73" customFormat="1">
      <c r="BU701" s="1"/>
    </row>
    <row r="702" spans="73:73" customFormat="1">
      <c r="BU702" s="1"/>
    </row>
    <row r="703" spans="73:73" customFormat="1">
      <c r="BU703" s="1"/>
    </row>
    <row r="704" spans="73:73" customFormat="1">
      <c r="BU704" s="1"/>
    </row>
    <row r="705" spans="73:73" customFormat="1">
      <c r="BU705" s="1"/>
    </row>
    <row r="706" spans="73:73" customFormat="1">
      <c r="BU706" s="1"/>
    </row>
    <row r="707" spans="73:73" customFormat="1">
      <c r="BU707" s="1"/>
    </row>
    <row r="708" spans="73:73" customFormat="1">
      <c r="BU708" s="1"/>
    </row>
    <row r="709" spans="73:73" customFormat="1">
      <c r="BU709" s="1"/>
    </row>
    <row r="710" spans="73:73" customFormat="1">
      <c r="BU710" s="1"/>
    </row>
    <row r="711" spans="73:73" customFormat="1">
      <c r="BU711" s="1"/>
    </row>
    <row r="712" spans="73:73" customFormat="1">
      <c r="BU712" s="1"/>
    </row>
    <row r="713" spans="73:73" customFormat="1">
      <c r="BU713" s="1"/>
    </row>
    <row r="714" spans="73:73" customFormat="1">
      <c r="BU714" s="1"/>
    </row>
    <row r="715" spans="73:73" customFormat="1">
      <c r="BU715" s="1"/>
    </row>
    <row r="716" spans="73:73" customFormat="1">
      <c r="BU716" s="1"/>
    </row>
    <row r="717" spans="73:73" customFormat="1">
      <c r="BU717" s="1"/>
    </row>
    <row r="718" spans="73:73" customFormat="1">
      <c r="BU718" s="1"/>
    </row>
    <row r="719" spans="73:73" customFormat="1">
      <c r="BU719" s="1"/>
    </row>
    <row r="720" spans="73:73" customFormat="1">
      <c r="BU720" s="1"/>
    </row>
    <row r="721" spans="73:73" customFormat="1">
      <c r="BU721" s="1"/>
    </row>
    <row r="722" spans="73:73" customFormat="1">
      <c r="BU722" s="1"/>
    </row>
    <row r="723" spans="73:73" customFormat="1">
      <c r="BU723" s="1"/>
    </row>
    <row r="724" spans="73:73" customFormat="1">
      <c r="BU724" s="1"/>
    </row>
    <row r="725" spans="73:73" customFormat="1">
      <c r="BU725" s="1"/>
    </row>
    <row r="726" spans="73:73" customFormat="1">
      <c r="BU726" s="1"/>
    </row>
    <row r="727" spans="73:73" customFormat="1">
      <c r="BU727" s="1"/>
    </row>
    <row r="728" spans="73:73" customFormat="1">
      <c r="BU728" s="1"/>
    </row>
    <row r="729" spans="73:73" customFormat="1">
      <c r="BU729" s="1"/>
    </row>
    <row r="730" spans="73:73" customFormat="1">
      <c r="BU730" s="1"/>
    </row>
    <row r="731" spans="73:73" customFormat="1">
      <c r="BU731" s="1"/>
    </row>
    <row r="732" spans="73:73" customFormat="1">
      <c r="BU732" s="1"/>
    </row>
    <row r="733" spans="73:73" customFormat="1">
      <c r="BU733" s="1"/>
    </row>
    <row r="734" spans="73:73" customFormat="1">
      <c r="BU734" s="1"/>
    </row>
    <row r="735" spans="73:73" customFormat="1">
      <c r="BU735" s="1"/>
    </row>
    <row r="736" spans="73:73" customFormat="1">
      <c r="BU736" s="1"/>
    </row>
    <row r="737" spans="73:73" customFormat="1">
      <c r="BU737" s="1"/>
    </row>
    <row r="738" spans="73:73" customFormat="1">
      <c r="BU738" s="1"/>
    </row>
    <row r="739" spans="73:73" customFormat="1">
      <c r="BU739" s="1"/>
    </row>
    <row r="740" spans="73:73" customFormat="1">
      <c r="BU740" s="1"/>
    </row>
    <row r="741" spans="73:73" customFormat="1">
      <c r="BU741" s="1"/>
    </row>
    <row r="742" spans="73:73" customFormat="1">
      <c r="BU742" s="1"/>
    </row>
    <row r="743" spans="73:73" customFormat="1">
      <c r="BU743" s="1"/>
    </row>
    <row r="744" spans="73:73" customFormat="1">
      <c r="BU744" s="1"/>
    </row>
    <row r="745" spans="73:73" customFormat="1">
      <c r="BU745" s="1"/>
    </row>
    <row r="746" spans="73:73" customFormat="1">
      <c r="BU746" s="1"/>
    </row>
    <row r="747" spans="73:73" customFormat="1">
      <c r="BU747" s="1"/>
    </row>
    <row r="748" spans="73:73" customFormat="1">
      <c r="BU748" s="1"/>
    </row>
    <row r="749" spans="73:73" customFormat="1">
      <c r="BU749" s="1"/>
    </row>
    <row r="750" spans="73:73" customFormat="1">
      <c r="BU750" s="1"/>
    </row>
    <row r="751" spans="73:73" customFormat="1">
      <c r="BU751" s="1"/>
    </row>
    <row r="752" spans="73:73" customFormat="1">
      <c r="BU752" s="1"/>
    </row>
    <row r="753" spans="73:73" customFormat="1">
      <c r="BU753" s="1"/>
    </row>
    <row r="754" spans="73:73" customFormat="1">
      <c r="BU754" s="1"/>
    </row>
    <row r="755" spans="73:73" customFormat="1">
      <c r="BU755" s="1"/>
    </row>
    <row r="756" spans="73:73" customFormat="1">
      <c r="BU756" s="1"/>
    </row>
    <row r="757" spans="73:73" customFormat="1">
      <c r="BU757" s="1"/>
    </row>
    <row r="758" spans="73:73" customFormat="1">
      <c r="BU758" s="1"/>
    </row>
    <row r="759" spans="73:73" customFormat="1">
      <c r="BU759" s="1"/>
    </row>
    <row r="760" spans="73:73" customFormat="1">
      <c r="BU760" s="1"/>
    </row>
    <row r="761" spans="73:73" customFormat="1">
      <c r="BU761" s="1"/>
    </row>
    <row r="762" spans="73:73" customFormat="1">
      <c r="BU762" s="1"/>
    </row>
    <row r="763" spans="73:73" customFormat="1">
      <c r="BU763" s="1"/>
    </row>
    <row r="764" spans="73:73" customFormat="1">
      <c r="BU764" s="1"/>
    </row>
    <row r="765" spans="73:73" customFormat="1">
      <c r="BU765" s="1"/>
    </row>
    <row r="766" spans="73:73" customFormat="1">
      <c r="BU766" s="1"/>
    </row>
    <row r="767" spans="73:73" customFormat="1">
      <c r="BU767" s="1"/>
    </row>
    <row r="768" spans="73:73" customFormat="1">
      <c r="BU768" s="1"/>
    </row>
    <row r="769" spans="73:73" customFormat="1">
      <c r="BU769" s="1"/>
    </row>
    <row r="770" spans="73:73" customFormat="1">
      <c r="BU770" s="1"/>
    </row>
    <row r="771" spans="73:73" customFormat="1">
      <c r="BU771" s="1"/>
    </row>
    <row r="772" spans="73:73" customFormat="1">
      <c r="BU772" s="1"/>
    </row>
    <row r="773" spans="73:73" customFormat="1">
      <c r="BU773" s="1"/>
    </row>
    <row r="774" spans="73:73" customFormat="1">
      <c r="BU774" s="1"/>
    </row>
    <row r="775" spans="73:73" customFormat="1">
      <c r="BU775" s="1"/>
    </row>
    <row r="776" spans="73:73" customFormat="1">
      <c r="BU776" s="1"/>
    </row>
    <row r="777" spans="73:73" customFormat="1">
      <c r="BU777" s="1"/>
    </row>
    <row r="778" spans="73:73" customFormat="1">
      <c r="BU778" s="1"/>
    </row>
    <row r="779" spans="73:73" customFormat="1">
      <c r="BU779" s="1"/>
    </row>
    <row r="780" spans="73:73" customFormat="1">
      <c r="BU780" s="1"/>
    </row>
    <row r="781" spans="73:73" customFormat="1">
      <c r="BU781" s="1"/>
    </row>
    <row r="782" spans="73:73" customFormat="1">
      <c r="BU782" s="1"/>
    </row>
    <row r="783" spans="73:73" customFormat="1">
      <c r="BU783" s="1"/>
    </row>
    <row r="784" spans="73:73" customFormat="1">
      <c r="BU784" s="1"/>
    </row>
    <row r="785" spans="73:73" customFormat="1">
      <c r="BU785" s="1"/>
    </row>
    <row r="786" spans="73:73" customFormat="1">
      <c r="BU786" s="1"/>
    </row>
    <row r="787" spans="73:73" customFormat="1">
      <c r="BU787" s="1"/>
    </row>
    <row r="788" spans="73:73" customFormat="1">
      <c r="BU788" s="1"/>
    </row>
    <row r="789" spans="73:73" customFormat="1">
      <c r="BU789" s="1"/>
    </row>
    <row r="790" spans="73:73" customFormat="1">
      <c r="BU790" s="1"/>
    </row>
    <row r="791" spans="73:73" customFormat="1">
      <c r="BU791" s="1"/>
    </row>
    <row r="792" spans="73:73" customFormat="1">
      <c r="BU792" s="1"/>
    </row>
    <row r="793" spans="73:73" customFormat="1">
      <c r="BU793" s="1"/>
    </row>
    <row r="794" spans="73:73" customFormat="1">
      <c r="BU794" s="1"/>
    </row>
    <row r="795" spans="73:73" customFormat="1">
      <c r="BU795" s="1"/>
    </row>
    <row r="796" spans="73:73" customFormat="1">
      <c r="BU796" s="1"/>
    </row>
    <row r="797" spans="73:73" customFormat="1">
      <c r="BU797" s="1"/>
    </row>
    <row r="798" spans="73:73" customFormat="1">
      <c r="BU798" s="1"/>
    </row>
    <row r="799" spans="73:73" customFormat="1">
      <c r="BU799" s="1"/>
    </row>
    <row r="800" spans="73:73" customFormat="1">
      <c r="BU800" s="1"/>
    </row>
    <row r="801" spans="73:73" customFormat="1">
      <c r="BU801" s="1"/>
    </row>
    <row r="802" spans="73:73" customFormat="1">
      <c r="BU802" s="1"/>
    </row>
    <row r="803" spans="73:73" customFormat="1">
      <c r="BU803" s="1"/>
    </row>
    <row r="804" spans="73:73" customFormat="1">
      <c r="BU804" s="1"/>
    </row>
    <row r="805" spans="73:73" customFormat="1">
      <c r="BU805" s="1"/>
    </row>
    <row r="806" spans="73:73" customFormat="1">
      <c r="BU806" s="1"/>
    </row>
    <row r="807" spans="73:73" customFormat="1">
      <c r="BU807" s="1"/>
    </row>
    <row r="808" spans="73:73" customFormat="1">
      <c r="BU808" s="1"/>
    </row>
    <row r="809" spans="73:73" customFormat="1">
      <c r="BU809" s="1"/>
    </row>
    <row r="810" spans="73:73" customFormat="1">
      <c r="BU810" s="1"/>
    </row>
    <row r="811" spans="73:73" customFormat="1">
      <c r="BU811" s="1"/>
    </row>
    <row r="812" spans="73:73" customFormat="1">
      <c r="BU812" s="1"/>
    </row>
    <row r="813" spans="73:73" customFormat="1">
      <c r="BU813" s="1"/>
    </row>
    <row r="814" spans="73:73" customFormat="1">
      <c r="BU814" s="1"/>
    </row>
    <row r="815" spans="73:73" customFormat="1">
      <c r="BU815" s="1"/>
    </row>
    <row r="816" spans="73:73" customFormat="1">
      <c r="BU816" s="1"/>
    </row>
    <row r="817" spans="73:73" customFormat="1">
      <c r="BU817" s="1"/>
    </row>
    <row r="818" spans="73:73" customFormat="1">
      <c r="BU818" s="1"/>
    </row>
    <row r="819" spans="73:73" customFormat="1">
      <c r="BU819" s="1"/>
    </row>
    <row r="820" spans="73:73" customFormat="1">
      <c r="BU820" s="1"/>
    </row>
    <row r="821" spans="73:73" customFormat="1">
      <c r="BU821" s="1"/>
    </row>
    <row r="822" spans="73:73" customFormat="1">
      <c r="BU822" s="1"/>
    </row>
    <row r="823" spans="73:73" customFormat="1">
      <c r="BU823" s="1"/>
    </row>
  </sheetData>
  <mergeCells count="6">
    <mergeCell ref="F6:F7"/>
    <mergeCell ref="B9:B10"/>
    <mergeCell ref="B11:B13"/>
    <mergeCell ref="B6:B7"/>
    <mergeCell ref="C6:D6"/>
    <mergeCell ref="E6: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6D12-6151-40FD-AEF8-E45F10BB0602}">
  <dimension ref="A1:U107"/>
  <sheetViews>
    <sheetView workbookViewId="0"/>
  </sheetViews>
  <sheetFormatPr defaultColWidth="8.88671875" defaultRowHeight="15.6"/>
  <cols>
    <col min="1" max="1" width="8.88671875" style="1"/>
    <col min="2" max="2" width="14" style="1" customWidth="1"/>
    <col min="3" max="6" width="12.88671875" style="1" customWidth="1"/>
    <col min="7" max="7" width="12.5546875" style="1" customWidth="1"/>
    <col min="8" max="12" width="11.5546875" style="1" customWidth="1"/>
    <col min="13" max="13" width="12.88671875" style="1" customWidth="1"/>
    <col min="14" max="14" width="15" style="1" customWidth="1"/>
    <col min="15" max="15" width="8.88671875" style="1"/>
    <col min="16" max="16" width="13.88671875" style="1" bestFit="1" customWidth="1"/>
    <col min="17" max="16384" width="8.88671875" style="1"/>
  </cols>
  <sheetData>
    <row r="1" spans="1:16" ht="18" customHeight="1">
      <c r="A1" s="47" t="s">
        <v>12</v>
      </c>
      <c r="B1" s="65"/>
      <c r="C1" s="9" t="s">
        <v>5</v>
      </c>
      <c r="D1" s="11"/>
      <c r="E1" s="11"/>
      <c r="F1" s="11"/>
      <c r="G1" s="11"/>
      <c r="H1" s="11"/>
      <c r="I1" s="11"/>
      <c r="J1" s="11"/>
      <c r="K1" s="11"/>
      <c r="L1" s="11"/>
      <c r="M1" s="11"/>
    </row>
    <row r="2" spans="1:16" ht="14.1" customHeight="1">
      <c r="A2" s="7"/>
      <c r="B2" s="7"/>
      <c r="C2" s="5"/>
      <c r="D2" s="5"/>
      <c r="E2" s="5"/>
      <c r="F2" s="5"/>
      <c r="G2" s="5"/>
      <c r="H2" s="5"/>
      <c r="I2" s="9"/>
      <c r="J2" s="9"/>
      <c r="K2" s="10"/>
      <c r="L2" s="10"/>
      <c r="M2" s="10"/>
    </row>
    <row r="3" spans="1:16">
      <c r="A3" s="260" t="s">
        <v>214</v>
      </c>
      <c r="B3" s="260"/>
      <c r="C3" s="260"/>
      <c r="D3" s="260"/>
      <c r="E3" s="260"/>
      <c r="F3" s="260"/>
      <c r="G3" s="260"/>
      <c r="H3" s="260"/>
      <c r="I3" s="260"/>
      <c r="J3" s="260"/>
      <c r="K3" s="260"/>
      <c r="L3" s="260"/>
      <c r="M3" s="260"/>
      <c r="N3" s="6"/>
      <c r="O3" s="6"/>
      <c r="P3" s="6"/>
    </row>
    <row r="4" spans="1:16">
      <c r="A4" s="12"/>
      <c r="B4" s="12"/>
      <c r="C4" s="12"/>
      <c r="D4" s="12"/>
      <c r="E4" s="12"/>
      <c r="F4" s="12"/>
      <c r="G4" s="12"/>
      <c r="H4" s="12"/>
      <c r="I4" s="12"/>
      <c r="J4" s="12"/>
      <c r="K4" s="12"/>
      <c r="L4" s="12"/>
      <c r="M4" s="12"/>
      <c r="N4" s="6"/>
      <c r="O4" s="6"/>
      <c r="P4" s="6"/>
    </row>
    <row r="5" spans="1:16">
      <c r="A5" s="12"/>
      <c r="B5" s="185"/>
      <c r="C5" s="186"/>
      <c r="D5" s="188" t="s">
        <v>173</v>
      </c>
      <c r="E5" s="186"/>
      <c r="F5" s="186"/>
      <c r="G5" s="187"/>
      <c r="H5" s="12"/>
      <c r="I5" s="12"/>
      <c r="J5" s="12"/>
      <c r="K5" s="12"/>
      <c r="L5" s="12"/>
      <c r="M5" s="12"/>
      <c r="N5" s="6"/>
      <c r="O5" s="6"/>
      <c r="P5" s="6"/>
    </row>
    <row r="6" spans="1:16">
      <c r="A6" s="12"/>
      <c r="B6" s="180" t="s">
        <v>171</v>
      </c>
      <c r="C6" s="153"/>
      <c r="D6" s="153"/>
      <c r="E6" s="184" t="s">
        <v>172</v>
      </c>
      <c r="F6" s="153"/>
      <c r="G6" s="154"/>
      <c r="H6" s="12"/>
      <c r="I6" s="12"/>
      <c r="J6" s="12"/>
      <c r="K6" s="12"/>
      <c r="L6" s="12"/>
      <c r="M6" s="12"/>
      <c r="N6" s="6"/>
      <c r="O6" s="6"/>
      <c r="P6" s="6"/>
    </row>
    <row r="7" spans="1:16">
      <c r="A7" s="12"/>
      <c r="B7" s="181" t="s">
        <v>170</v>
      </c>
      <c r="C7" s="183">
        <v>0</v>
      </c>
      <c r="D7" s="181">
        <v>1</v>
      </c>
      <c r="E7" s="181">
        <v>2</v>
      </c>
      <c r="F7" s="181">
        <v>3</v>
      </c>
      <c r="G7" s="181">
        <v>4</v>
      </c>
      <c r="H7" s="12"/>
      <c r="I7" s="12"/>
      <c r="J7" s="12"/>
      <c r="K7" s="12"/>
      <c r="L7" s="12"/>
      <c r="M7" s="12"/>
      <c r="N7" s="6"/>
      <c r="O7" s="6"/>
      <c r="P7" s="6"/>
    </row>
    <row r="8" spans="1:16">
      <c r="A8" s="12"/>
      <c r="B8" s="181">
        <v>2020</v>
      </c>
      <c r="C8" s="174">
        <v>0.43099999999999999</v>
      </c>
      <c r="D8" s="174">
        <v>0.27700000000000002</v>
      </c>
      <c r="E8" s="174">
        <v>0.20899999999999999</v>
      </c>
      <c r="F8" s="174">
        <v>6.5000000000000002E-2</v>
      </c>
      <c r="G8" s="174">
        <v>1.8000000000000016E-2</v>
      </c>
      <c r="H8" s="12"/>
      <c r="I8" s="12"/>
      <c r="J8" s="12"/>
      <c r="K8" s="12"/>
      <c r="L8" s="12"/>
      <c r="M8" s="12"/>
      <c r="N8" s="6"/>
      <c r="O8" s="6"/>
      <c r="P8" s="6"/>
    </row>
    <row r="9" spans="1:16">
      <c r="A9" s="12"/>
      <c r="B9" s="182">
        <f>B8+1</f>
        <v>2021</v>
      </c>
      <c r="C9" s="174">
        <v>0.42899999999999999</v>
      </c>
      <c r="D9" s="174">
        <v>0.26700000000000002</v>
      </c>
      <c r="E9" s="174">
        <v>0.219</v>
      </c>
      <c r="F9" s="174">
        <v>6.9000000000000006E-2</v>
      </c>
      <c r="G9" s="174">
        <v>1.6000000000000014E-2</v>
      </c>
      <c r="H9" s="12"/>
      <c r="I9" s="12"/>
      <c r="J9" s="12"/>
      <c r="K9" s="12"/>
      <c r="L9" s="12"/>
      <c r="M9" s="12"/>
      <c r="N9" s="6"/>
      <c r="O9" s="6"/>
      <c r="P9" s="6"/>
    </row>
    <row r="10" spans="1:16">
      <c r="A10" s="12"/>
      <c r="B10" s="182">
        <f t="shared" ref="B10:B13" si="0">B9+1</f>
        <v>2022</v>
      </c>
      <c r="C10" s="174">
        <v>0.42</v>
      </c>
      <c r="D10" s="174">
        <v>0.26200000000000001</v>
      </c>
      <c r="E10" s="174">
        <v>0.22800000000000001</v>
      </c>
      <c r="F10" s="178">
        <v>7.4999999999999997E-2</v>
      </c>
      <c r="G10" s="174">
        <v>1.5000000000000124E-2</v>
      </c>
      <c r="H10" s="12"/>
      <c r="I10" s="12"/>
      <c r="J10" s="12"/>
      <c r="K10" s="12"/>
      <c r="L10" s="12"/>
      <c r="M10" s="12"/>
      <c r="N10" s="6"/>
      <c r="O10" s="6"/>
      <c r="P10" s="6"/>
    </row>
    <row r="11" spans="1:16">
      <c r="A11" s="12"/>
      <c r="B11" s="182">
        <f t="shared" si="0"/>
        <v>2023</v>
      </c>
      <c r="C11" s="174">
        <v>0.40400000000000003</v>
      </c>
      <c r="D11" s="174">
        <v>0.25</v>
      </c>
      <c r="E11" s="174">
        <v>0.248</v>
      </c>
      <c r="F11" s="178">
        <v>8.5000000000000006E-2</v>
      </c>
      <c r="G11" s="174">
        <v>1.3000000000000012E-2</v>
      </c>
      <c r="H11" s="12"/>
      <c r="I11" s="12"/>
      <c r="J11" s="12"/>
      <c r="K11" s="12"/>
      <c r="L11" s="12"/>
      <c r="M11" s="12"/>
      <c r="N11" s="6"/>
      <c r="O11" s="6"/>
      <c r="P11" s="6"/>
    </row>
    <row r="12" spans="1:16">
      <c r="A12" s="12"/>
      <c r="B12" s="182">
        <f t="shared" si="0"/>
        <v>2024</v>
      </c>
      <c r="C12" s="174">
        <v>0.36799999999999999</v>
      </c>
      <c r="D12" s="174">
        <v>0.22900000000000001</v>
      </c>
      <c r="E12" s="174">
        <v>0.311</v>
      </c>
      <c r="F12" s="178">
        <v>0.08</v>
      </c>
      <c r="G12" s="174">
        <v>1.2000000000000122E-2</v>
      </c>
      <c r="H12" s="12"/>
      <c r="I12" s="12"/>
      <c r="J12" s="12"/>
      <c r="K12" s="12"/>
      <c r="L12" s="12"/>
      <c r="M12" s="12"/>
      <c r="N12" s="6"/>
      <c r="O12" s="6"/>
      <c r="P12" s="6"/>
    </row>
    <row r="13" spans="1:16">
      <c r="A13" s="12"/>
      <c r="B13" s="182">
        <f t="shared" si="0"/>
        <v>2025</v>
      </c>
      <c r="C13" s="174">
        <v>0.34300000000000003</v>
      </c>
      <c r="D13" s="174">
        <v>0.26</v>
      </c>
      <c r="E13" s="174">
        <v>0.32</v>
      </c>
      <c r="F13" s="178">
        <v>6.7000000000000004E-2</v>
      </c>
      <c r="G13" s="174">
        <v>1.0000000000000009E-2</v>
      </c>
      <c r="H13" s="12"/>
      <c r="I13" s="12"/>
      <c r="J13" s="12"/>
      <c r="K13" s="12"/>
      <c r="L13" s="12"/>
      <c r="M13" s="12"/>
      <c r="N13" s="6"/>
      <c r="O13" s="6"/>
      <c r="P13" s="6"/>
    </row>
    <row r="14" spans="1:16" ht="16.2">
      <c r="A14" s="12"/>
      <c r="B14" s="197" t="s">
        <v>169</v>
      </c>
      <c r="C14" s="179">
        <v>0.37</v>
      </c>
      <c r="D14" s="179">
        <v>0.245</v>
      </c>
      <c r="E14" s="179">
        <v>0.3</v>
      </c>
      <c r="F14" s="179">
        <v>7.4999999999999997E-2</v>
      </c>
      <c r="G14" s="179">
        <v>0.01</v>
      </c>
      <c r="H14" s="12"/>
      <c r="I14" s="12"/>
      <c r="J14" s="12"/>
      <c r="K14" s="12"/>
      <c r="L14" s="12"/>
      <c r="M14" s="12"/>
      <c r="N14" s="6"/>
      <c r="O14" s="6"/>
      <c r="P14" s="6"/>
    </row>
    <row r="15" spans="1:16">
      <c r="A15" s="12"/>
      <c r="B15" s="189"/>
      <c r="C15" s="190"/>
      <c r="D15" s="190"/>
      <c r="E15" s="190"/>
      <c r="F15" s="190"/>
      <c r="G15" s="190"/>
      <c r="H15" s="12"/>
      <c r="I15" s="12"/>
      <c r="J15" s="12"/>
      <c r="K15" s="12"/>
      <c r="L15" s="12"/>
      <c r="M15" s="12"/>
      <c r="N15" s="6"/>
      <c r="O15" s="6"/>
      <c r="P15" s="6"/>
    </row>
    <row r="16" spans="1:16">
      <c r="A16" s="12"/>
      <c r="B16" s="180"/>
      <c r="C16" s="180" t="s">
        <v>174</v>
      </c>
      <c r="D16" s="173"/>
      <c r="E16" s="173"/>
      <c r="F16" s="173"/>
      <c r="G16" s="173"/>
      <c r="H16" s="12"/>
      <c r="I16" s="12"/>
      <c r="J16" s="12"/>
      <c r="K16" s="12"/>
      <c r="L16" s="12"/>
      <c r="M16" s="12"/>
      <c r="N16" s="6"/>
      <c r="O16" s="6"/>
      <c r="P16" s="6"/>
    </row>
    <row r="17" spans="1:16">
      <c r="A17" s="12"/>
      <c r="B17" s="191" t="s">
        <v>171</v>
      </c>
      <c r="C17" s="191" t="s">
        <v>176</v>
      </c>
      <c r="D17" s="173"/>
      <c r="E17" s="173"/>
      <c r="F17" s="173"/>
      <c r="G17" s="173"/>
      <c r="H17" s="12"/>
      <c r="I17" s="12"/>
      <c r="J17" s="12"/>
      <c r="K17" s="12"/>
      <c r="L17" s="12"/>
      <c r="M17" s="12"/>
      <c r="N17" s="6"/>
      <c r="O17" s="6"/>
      <c r="P17" s="6"/>
    </row>
    <row r="18" spans="1:16">
      <c r="A18" s="12"/>
      <c r="B18" s="181" t="s">
        <v>170</v>
      </c>
      <c r="C18" s="192" t="s">
        <v>175</v>
      </c>
      <c r="D18" s="173"/>
      <c r="E18" s="173"/>
      <c r="F18" s="173"/>
      <c r="G18" s="173"/>
      <c r="H18" s="12"/>
      <c r="I18" s="12"/>
      <c r="J18" s="12"/>
      <c r="K18" s="12"/>
      <c r="L18" s="12"/>
      <c r="M18" s="12"/>
      <c r="N18" s="6"/>
      <c r="O18" s="6"/>
      <c r="P18" s="6"/>
    </row>
    <row r="19" spans="1:16">
      <c r="A19" s="12"/>
      <c r="B19" s="181">
        <v>2020</v>
      </c>
      <c r="C19" s="193">
        <v>785</v>
      </c>
      <c r="D19" s="173"/>
      <c r="E19" s="173"/>
      <c r="F19" s="173"/>
      <c r="G19" s="173"/>
      <c r="H19" s="12"/>
      <c r="I19" s="12"/>
      <c r="J19" s="12"/>
      <c r="K19" s="12"/>
      <c r="L19" s="12"/>
      <c r="M19" s="12"/>
      <c r="N19" s="6"/>
      <c r="O19" s="6"/>
      <c r="P19" s="6"/>
    </row>
    <row r="20" spans="1:16">
      <c r="A20" s="12"/>
      <c r="B20" s="182">
        <f>B19+1</f>
        <v>2021</v>
      </c>
      <c r="C20" s="194">
        <v>877</v>
      </c>
      <c r="D20" s="173"/>
      <c r="E20" s="173"/>
      <c r="F20" s="173"/>
      <c r="G20" s="173"/>
      <c r="H20" s="12"/>
      <c r="I20" s="12"/>
      <c r="J20" s="12"/>
      <c r="K20" s="12"/>
      <c r="L20" s="12"/>
      <c r="M20" s="12"/>
      <c r="N20" s="6"/>
      <c r="O20" s="6"/>
      <c r="P20" s="6"/>
    </row>
    <row r="21" spans="1:16">
      <c r="A21" s="12"/>
      <c r="B21" s="182">
        <f t="shared" ref="B21:B24" si="1">B20+1</f>
        <v>2022</v>
      </c>
      <c r="C21" s="194">
        <v>1034</v>
      </c>
      <c r="D21" s="173"/>
      <c r="E21" s="173"/>
      <c r="F21" s="173"/>
      <c r="G21" s="173"/>
      <c r="H21" s="12"/>
      <c r="I21" s="12"/>
      <c r="J21" s="12"/>
      <c r="K21" s="12"/>
      <c r="L21" s="12"/>
      <c r="M21" s="12"/>
      <c r="N21" s="6"/>
      <c r="O21" s="6"/>
      <c r="P21" s="6"/>
    </row>
    <row r="22" spans="1:16">
      <c r="A22" s="12"/>
      <c r="B22" s="182">
        <f t="shared" si="1"/>
        <v>2023</v>
      </c>
      <c r="C22" s="194">
        <v>985</v>
      </c>
      <c r="D22" s="173"/>
      <c r="E22" s="173"/>
      <c r="F22" s="198"/>
      <c r="G22" s="198"/>
      <c r="H22" s="12"/>
      <c r="I22" s="12"/>
      <c r="J22" s="12"/>
      <c r="K22" s="12"/>
      <c r="L22" s="12"/>
      <c r="M22" s="12"/>
      <c r="N22" s="6"/>
      <c r="O22" s="6"/>
      <c r="P22" s="6"/>
    </row>
    <row r="23" spans="1:16">
      <c r="A23" s="12"/>
      <c r="B23" s="182">
        <f t="shared" si="1"/>
        <v>2024</v>
      </c>
      <c r="C23" s="194">
        <v>1225</v>
      </c>
      <c r="D23" s="173"/>
      <c r="E23" s="173"/>
      <c r="F23" s="173"/>
      <c r="G23" s="173"/>
      <c r="H23" s="12"/>
      <c r="I23" s="12"/>
      <c r="J23" s="12"/>
      <c r="K23" s="12"/>
      <c r="L23" s="12"/>
      <c r="M23" s="12"/>
      <c r="N23" s="6"/>
      <c r="O23" s="6"/>
      <c r="P23" s="6"/>
    </row>
    <row r="24" spans="1:16">
      <c r="A24" s="12"/>
      <c r="B24" s="182">
        <f t="shared" si="1"/>
        <v>2025</v>
      </c>
      <c r="C24" s="194">
        <v>1350</v>
      </c>
      <c r="D24" s="173"/>
      <c r="E24" s="173"/>
      <c r="F24" s="173"/>
      <c r="G24" s="173"/>
      <c r="H24" s="12"/>
      <c r="I24" s="12"/>
      <c r="J24" s="12"/>
      <c r="K24" s="12"/>
      <c r="L24" s="12"/>
      <c r="M24" s="12"/>
      <c r="N24" s="6"/>
      <c r="O24" s="6"/>
      <c r="P24" s="6"/>
    </row>
    <row r="25" spans="1:16">
      <c r="A25" s="12"/>
      <c r="B25" s="12"/>
      <c r="C25" s="173"/>
      <c r="D25" s="173"/>
      <c r="E25" s="173"/>
      <c r="F25" s="173"/>
      <c r="G25" s="173"/>
      <c r="H25" s="12"/>
      <c r="I25" s="12"/>
      <c r="J25" s="12"/>
      <c r="K25" s="12"/>
      <c r="L25" s="12"/>
      <c r="M25" s="12"/>
      <c r="N25" s="6"/>
      <c r="O25" s="6"/>
      <c r="P25" s="6"/>
    </row>
    <row r="26" spans="1:16">
      <c r="A26" s="12"/>
      <c r="B26" s="8" t="s">
        <v>177</v>
      </c>
      <c r="C26" s="173"/>
      <c r="D26" s="173"/>
      <c r="E26" s="173"/>
      <c r="F26" s="173"/>
      <c r="G26" s="173"/>
      <c r="H26" s="12"/>
      <c r="I26" s="12"/>
      <c r="J26" s="12"/>
      <c r="K26" s="12"/>
      <c r="L26" s="12"/>
      <c r="M26" s="12"/>
      <c r="N26" s="6"/>
      <c r="O26" s="6"/>
      <c r="P26" s="6"/>
    </row>
    <row r="27" spans="1:16">
      <c r="A27" s="12"/>
      <c r="B27" s="8" t="s">
        <v>182</v>
      </c>
      <c r="C27" s="173"/>
      <c r="D27" s="173"/>
      <c r="E27" s="173"/>
      <c r="F27" s="173"/>
      <c r="G27" s="173"/>
      <c r="H27" s="12"/>
      <c r="I27" s="12"/>
      <c r="J27" s="12"/>
      <c r="K27" s="12"/>
      <c r="L27" s="12"/>
      <c r="M27" s="12"/>
      <c r="N27" s="6"/>
      <c r="O27" s="6"/>
      <c r="P27" s="6"/>
    </row>
    <row r="28" spans="1:16">
      <c r="A28" s="8"/>
      <c r="B28" s="5"/>
      <c r="C28" s="5"/>
      <c r="D28" s="5"/>
      <c r="E28" s="5"/>
      <c r="F28" s="5"/>
      <c r="G28" s="5"/>
      <c r="H28" s="5"/>
      <c r="I28" s="5"/>
      <c r="J28" s="5"/>
      <c r="K28" s="5"/>
      <c r="L28" s="5"/>
      <c r="M28" s="11"/>
      <c r="N28" s="6"/>
      <c r="O28" s="6"/>
      <c r="P28" s="6"/>
    </row>
    <row r="29" spans="1:16">
      <c r="A29" s="8" t="s">
        <v>1</v>
      </c>
      <c r="B29" s="258" t="s">
        <v>213</v>
      </c>
      <c r="C29" s="258"/>
      <c r="D29" s="258"/>
      <c r="E29" s="258"/>
      <c r="F29" s="258"/>
      <c r="G29" s="258"/>
      <c r="H29" s="258"/>
      <c r="I29" s="258"/>
      <c r="J29" s="258"/>
      <c r="K29" s="258"/>
      <c r="L29" s="258"/>
      <c r="M29" s="11"/>
      <c r="N29" s="6"/>
      <c r="O29" s="6"/>
      <c r="P29" s="6"/>
    </row>
    <row r="30" spans="1:16">
      <c r="A30" s="8"/>
      <c r="B30" s="129"/>
      <c r="C30" s="129"/>
      <c r="D30" s="129"/>
      <c r="E30" s="129"/>
      <c r="F30" s="129"/>
      <c r="G30" s="129"/>
      <c r="H30" s="129"/>
      <c r="I30" s="129"/>
      <c r="J30" s="129"/>
      <c r="K30" s="129"/>
      <c r="L30" s="129"/>
      <c r="M30" s="11"/>
      <c r="N30" s="6"/>
      <c r="O30" s="6"/>
      <c r="P30" s="6"/>
    </row>
    <row r="31" spans="1:16">
      <c r="A31" s="8"/>
      <c r="B31" s="5" t="s">
        <v>178</v>
      </c>
      <c r="C31" s="129"/>
      <c r="D31" s="129"/>
      <c r="E31" s="129"/>
      <c r="F31" s="129"/>
      <c r="G31" s="129"/>
      <c r="H31" s="129"/>
      <c r="I31" s="129"/>
      <c r="J31" s="129"/>
      <c r="K31" s="129"/>
      <c r="L31" s="129"/>
      <c r="M31" s="11"/>
      <c r="N31" s="6"/>
      <c r="O31" s="6"/>
      <c r="P31" s="6"/>
    </row>
    <row r="32" spans="1:16" ht="16.2">
      <c r="A32" s="9"/>
      <c r="B32" s="9" t="s">
        <v>0</v>
      </c>
      <c r="C32" s="9"/>
      <c r="D32" s="10"/>
      <c r="E32" s="10"/>
      <c r="F32" s="5"/>
      <c r="G32" s="5"/>
      <c r="H32" s="5"/>
      <c r="I32" s="5"/>
      <c r="J32" s="5"/>
      <c r="K32" s="5"/>
      <c r="L32" s="5"/>
      <c r="M32" s="11"/>
      <c r="N32" s="6"/>
      <c r="O32" s="6"/>
      <c r="P32" s="6"/>
    </row>
    <row r="34" spans="1:13">
      <c r="B34" s="212"/>
      <c r="C34" s="199"/>
      <c r="D34" s="199"/>
      <c r="E34" s="199"/>
      <c r="F34" s="199"/>
      <c r="G34" s="199"/>
      <c r="H34" s="199"/>
      <c r="I34" s="199"/>
    </row>
    <row r="35" spans="1:13">
      <c r="B35" s="212"/>
      <c r="C35" s="199"/>
      <c r="D35" s="199"/>
      <c r="E35" s="199"/>
      <c r="F35" s="199"/>
      <c r="G35" s="199"/>
      <c r="H35" s="199"/>
      <c r="I35" s="199"/>
    </row>
    <row r="36" spans="1:13">
      <c r="B36" s="212"/>
      <c r="C36" s="199"/>
      <c r="D36" s="199"/>
      <c r="E36" s="199"/>
      <c r="F36" s="199"/>
      <c r="G36" s="199"/>
      <c r="H36" s="199"/>
      <c r="I36" s="199"/>
    </row>
    <row r="37" spans="1:13">
      <c r="B37" s="212"/>
      <c r="C37" s="199"/>
      <c r="D37" s="199"/>
      <c r="E37" s="199"/>
      <c r="F37" s="199"/>
      <c r="G37" s="199"/>
      <c r="H37" s="199"/>
      <c r="I37" s="199"/>
    </row>
    <row r="38" spans="1:13">
      <c r="B38" s="212"/>
      <c r="C38" s="199"/>
      <c r="D38" s="199"/>
      <c r="E38" s="199"/>
      <c r="F38" s="199"/>
      <c r="G38" s="199"/>
      <c r="H38" s="199"/>
      <c r="I38" s="199"/>
    </row>
    <row r="39" spans="1:13">
      <c r="F39" s="199"/>
      <c r="J39" s="196"/>
    </row>
    <row r="41" spans="1:13">
      <c r="A41" s="8"/>
      <c r="B41" s="5" t="s">
        <v>183</v>
      </c>
      <c r="C41" s="129"/>
      <c r="D41" s="129"/>
      <c r="E41" s="129"/>
      <c r="F41" s="129"/>
      <c r="G41" s="129"/>
      <c r="H41" s="129"/>
      <c r="I41" s="129"/>
      <c r="J41" s="129"/>
      <c r="K41" s="129"/>
      <c r="L41" s="129"/>
      <c r="M41" s="11"/>
    </row>
    <row r="42" spans="1:13" ht="16.2">
      <c r="A42" s="9"/>
      <c r="B42" s="9" t="s">
        <v>0</v>
      </c>
      <c r="C42" s="9"/>
      <c r="D42" s="10"/>
      <c r="E42" s="10"/>
      <c r="F42" s="5"/>
      <c r="G42" s="5"/>
      <c r="H42" s="5"/>
      <c r="I42" s="5"/>
      <c r="J42" s="5"/>
      <c r="K42" s="5"/>
      <c r="L42" s="5"/>
      <c r="M42" s="11"/>
    </row>
    <row r="44" spans="1:13">
      <c r="B44" s="212"/>
      <c r="C44" s="199"/>
      <c r="D44" s="199"/>
      <c r="E44" s="199"/>
      <c r="F44" s="199"/>
      <c r="G44" s="199"/>
      <c r="H44" s="199"/>
      <c r="I44" s="199"/>
    </row>
    <row r="45" spans="1:13">
      <c r="B45" s="212"/>
      <c r="C45" s="199"/>
      <c r="D45" s="199"/>
      <c r="E45" s="199"/>
      <c r="F45" s="199"/>
      <c r="G45" s="199"/>
      <c r="H45" s="199"/>
      <c r="I45" s="199"/>
    </row>
    <row r="46" spans="1:13">
      <c r="B46" s="212"/>
      <c r="C46" s="199"/>
      <c r="D46" s="199"/>
      <c r="E46" s="199"/>
      <c r="F46" s="199"/>
      <c r="G46" s="199"/>
      <c r="H46" s="199"/>
      <c r="I46" s="199"/>
    </row>
    <row r="47" spans="1:13">
      <c r="B47" s="212"/>
      <c r="C47" s="199"/>
      <c r="D47" s="199"/>
      <c r="E47" s="199"/>
      <c r="F47" s="199"/>
      <c r="G47" s="199"/>
      <c r="H47" s="199"/>
      <c r="I47" s="199"/>
    </row>
    <row r="48" spans="1:13">
      <c r="B48" s="212"/>
      <c r="C48" s="199"/>
      <c r="D48" s="199"/>
      <c r="E48" s="199"/>
      <c r="F48" s="199"/>
      <c r="G48" s="199"/>
      <c r="H48" s="199"/>
      <c r="I48" s="199"/>
    </row>
    <row r="49" spans="1:14">
      <c r="C49" s="199"/>
      <c r="D49" s="199"/>
      <c r="E49" s="199"/>
      <c r="F49" s="199"/>
      <c r="G49" s="199"/>
      <c r="J49" s="196"/>
    </row>
    <row r="51" spans="1:14">
      <c r="A51" s="8"/>
      <c r="B51" s="5" t="s">
        <v>232</v>
      </c>
      <c r="C51" s="129"/>
      <c r="D51" s="129"/>
      <c r="E51" s="129"/>
      <c r="F51" s="129"/>
      <c r="G51" s="129"/>
      <c r="H51" s="129"/>
      <c r="I51" s="129"/>
      <c r="J51" s="129"/>
      <c r="K51" s="129"/>
      <c r="L51" s="129"/>
      <c r="M51" s="11"/>
    </row>
    <row r="52" spans="1:14" ht="16.2">
      <c r="A52" s="9"/>
      <c r="B52" s="9" t="s">
        <v>0</v>
      </c>
      <c r="C52" s="9"/>
      <c r="D52" s="10"/>
      <c r="E52" s="10"/>
      <c r="F52" s="5"/>
      <c r="G52" s="5"/>
      <c r="H52" s="5"/>
      <c r="I52" s="5"/>
      <c r="J52" s="5"/>
      <c r="K52" s="5"/>
      <c r="L52" s="5"/>
      <c r="M52" s="11"/>
    </row>
    <row r="54" spans="1:14">
      <c r="B54" s="212"/>
      <c r="C54" s="199"/>
      <c r="D54" s="199"/>
      <c r="E54" s="199"/>
      <c r="F54" s="199"/>
      <c r="G54" s="199"/>
      <c r="H54" s="199"/>
      <c r="I54" s="199"/>
    </row>
    <row r="55" spans="1:14">
      <c r="B55" s="212"/>
      <c r="C55" s="199"/>
      <c r="D55" s="199"/>
      <c r="E55" s="199"/>
      <c r="F55" s="199"/>
      <c r="G55" s="199"/>
      <c r="H55" s="199"/>
      <c r="I55" s="199"/>
    </row>
    <row r="56" spans="1:14">
      <c r="B56" s="212"/>
      <c r="C56" s="199"/>
      <c r="D56" s="199"/>
      <c r="E56" s="199"/>
      <c r="F56" s="199"/>
      <c r="G56" s="199"/>
      <c r="H56" s="199"/>
      <c r="I56" s="199"/>
    </row>
    <row r="57" spans="1:14">
      <c r="B57" s="212"/>
      <c r="C57" s="199"/>
      <c r="D57" s="199"/>
      <c r="E57" s="199"/>
      <c r="F57" s="199"/>
      <c r="G57" s="199"/>
      <c r="H57" s="199"/>
      <c r="I57" s="199"/>
    </row>
    <row r="58" spans="1:14">
      <c r="B58" s="212"/>
      <c r="C58" s="199"/>
      <c r="D58" s="199"/>
      <c r="E58" s="199"/>
      <c r="F58" s="199"/>
      <c r="G58" s="199"/>
      <c r="H58" s="199"/>
      <c r="I58" s="199"/>
    </row>
    <row r="59" spans="1:14">
      <c r="B59" s="212"/>
      <c r="C59" s="199"/>
      <c r="D59" s="199"/>
      <c r="E59" s="199"/>
      <c r="F59" s="199"/>
      <c r="G59" s="199"/>
      <c r="H59" s="199"/>
      <c r="I59" s="199"/>
    </row>
    <row r="60" spans="1:14">
      <c r="B60" s="212"/>
      <c r="C60" s="199"/>
      <c r="D60" s="199"/>
      <c r="E60" s="199"/>
      <c r="F60" s="199"/>
      <c r="G60" s="199"/>
      <c r="H60" s="199"/>
      <c r="I60" s="199"/>
    </row>
    <row r="61" spans="1:14">
      <c r="A61" s="8" t="s">
        <v>233</v>
      </c>
      <c r="B61" s="8"/>
      <c r="C61" s="8"/>
      <c r="D61" s="8"/>
      <c r="E61" s="8"/>
      <c r="F61" s="8"/>
      <c r="G61" s="8"/>
      <c r="H61" s="8"/>
      <c r="I61" s="8"/>
      <c r="J61" s="8"/>
      <c r="K61" s="8"/>
      <c r="L61" s="8"/>
      <c r="M61" s="8"/>
    </row>
    <row r="62" spans="1:14">
      <c r="A62" s="8"/>
      <c r="B62" s="8"/>
      <c r="C62" s="8"/>
      <c r="D62" s="8"/>
      <c r="E62" s="8"/>
      <c r="F62" s="8"/>
      <c r="G62" s="8"/>
      <c r="H62" s="8"/>
      <c r="I62" s="8"/>
      <c r="J62" s="8"/>
      <c r="K62" s="8"/>
      <c r="L62" s="8"/>
      <c r="M62" s="8"/>
    </row>
    <row r="63" spans="1:14">
      <c r="A63" s="8" t="s">
        <v>179</v>
      </c>
      <c r="B63" s="129"/>
      <c r="C63" s="129"/>
      <c r="D63" s="129"/>
      <c r="E63" s="129"/>
      <c r="F63" s="129"/>
      <c r="G63" s="129"/>
      <c r="H63" s="129"/>
      <c r="I63" s="129"/>
      <c r="J63" s="129"/>
      <c r="K63" s="129"/>
      <c r="L63" s="129"/>
      <c r="M63" s="11"/>
      <c r="N63" s="175"/>
    </row>
    <row r="64" spans="1:14">
      <c r="A64" s="8"/>
      <c r="B64" s="258"/>
      <c r="C64" s="258"/>
      <c r="D64" s="258"/>
      <c r="E64" s="258"/>
      <c r="F64" s="258"/>
      <c r="G64" s="258"/>
      <c r="H64" s="258"/>
      <c r="I64" s="258"/>
      <c r="J64" s="258"/>
      <c r="K64" s="258"/>
      <c r="L64" s="258"/>
      <c r="M64" s="11"/>
    </row>
    <row r="65" spans="1:13">
      <c r="A65" s="8" t="s">
        <v>2</v>
      </c>
      <c r="B65" s="258" t="s">
        <v>180</v>
      </c>
      <c r="C65" s="258"/>
      <c r="D65" s="258"/>
      <c r="E65" s="258"/>
      <c r="F65" s="258"/>
      <c r="G65" s="258"/>
      <c r="H65" s="258"/>
      <c r="I65" s="258"/>
      <c r="J65" s="258"/>
      <c r="K65" s="258"/>
      <c r="L65" s="258"/>
      <c r="M65" s="11"/>
    </row>
    <row r="66" spans="1:13" ht="16.2">
      <c r="A66" s="9"/>
      <c r="B66" s="9" t="s">
        <v>0</v>
      </c>
      <c r="C66" s="9"/>
      <c r="D66" s="10"/>
      <c r="E66" s="10"/>
      <c r="F66" s="5"/>
      <c r="G66" s="5"/>
      <c r="H66" s="5"/>
      <c r="I66" s="5"/>
      <c r="J66" s="5"/>
      <c r="K66" s="5"/>
      <c r="L66" s="5"/>
      <c r="M66" s="11"/>
    </row>
    <row r="67" spans="1:13">
      <c r="C67" s="175"/>
      <c r="D67" s="175"/>
      <c r="E67" s="175"/>
      <c r="F67" s="175"/>
      <c r="G67" s="175"/>
      <c r="H67" s="175"/>
      <c r="I67" s="175"/>
      <c r="J67" s="175"/>
    </row>
    <row r="68" spans="1:13">
      <c r="B68" s="212"/>
      <c r="C68" s="199"/>
      <c r="D68" s="199"/>
      <c r="E68" s="199"/>
      <c r="F68" s="199"/>
      <c r="G68" s="199"/>
      <c r="H68" s="199"/>
      <c r="I68" s="199"/>
      <c r="L68" s="199"/>
    </row>
    <row r="69" spans="1:13">
      <c r="B69" s="212"/>
      <c r="C69" s="199"/>
      <c r="D69" s="199"/>
      <c r="E69" s="199"/>
      <c r="F69" s="199"/>
      <c r="G69" s="199"/>
      <c r="H69" s="199"/>
      <c r="I69" s="199"/>
      <c r="L69" s="199"/>
    </row>
    <row r="70" spans="1:13">
      <c r="B70" s="212"/>
      <c r="C70" s="199"/>
      <c r="D70" s="199"/>
      <c r="E70" s="199"/>
      <c r="F70" s="199"/>
      <c r="G70" s="199"/>
      <c r="H70" s="199"/>
      <c r="I70" s="199"/>
      <c r="L70" s="199"/>
    </row>
    <row r="71" spans="1:13">
      <c r="B71" s="212"/>
      <c r="C71" s="199"/>
      <c r="D71" s="199"/>
      <c r="E71" s="199"/>
      <c r="F71" s="199"/>
      <c r="G71" s="199"/>
      <c r="H71" s="199"/>
      <c r="I71" s="199"/>
      <c r="L71" s="199"/>
    </row>
    <row r="72" spans="1:13">
      <c r="B72" s="212"/>
      <c r="C72" s="199"/>
      <c r="D72" s="199"/>
      <c r="E72" s="199"/>
      <c r="F72" s="199"/>
      <c r="G72" s="199"/>
      <c r="H72" s="199"/>
      <c r="I72" s="199"/>
      <c r="L72" s="199"/>
    </row>
    <row r="73" spans="1:13">
      <c r="F73" s="199"/>
      <c r="G73" s="199"/>
      <c r="H73" s="199"/>
      <c r="I73" s="199"/>
      <c r="J73" s="196"/>
    </row>
    <row r="74" spans="1:13">
      <c r="C74" s="14"/>
      <c r="D74" s="14"/>
      <c r="E74" s="14"/>
      <c r="F74" s="14"/>
      <c r="G74" s="14"/>
      <c r="H74" s="14"/>
      <c r="I74" s="14"/>
      <c r="J74" s="14"/>
      <c r="K74" s="14"/>
      <c r="L74" s="14"/>
    </row>
    <row r="75" spans="1:13">
      <c r="A75" s="8" t="s">
        <v>15</v>
      </c>
      <c r="B75" s="258" t="s">
        <v>181</v>
      </c>
      <c r="C75" s="258"/>
      <c r="D75" s="258"/>
      <c r="E75" s="258"/>
      <c r="F75" s="258"/>
      <c r="G75" s="258"/>
      <c r="H75" s="258"/>
      <c r="I75" s="258"/>
      <c r="J75" s="258"/>
      <c r="K75" s="258"/>
      <c r="L75" s="258"/>
      <c r="M75" s="11"/>
    </row>
    <row r="76" spans="1:13" ht="16.2">
      <c r="A76" s="9"/>
      <c r="B76" s="9" t="s">
        <v>0</v>
      </c>
      <c r="C76" s="9"/>
      <c r="D76" s="10"/>
      <c r="E76" s="10"/>
      <c r="F76" s="5"/>
      <c r="G76" s="5"/>
      <c r="H76" s="5"/>
      <c r="I76" s="5"/>
      <c r="J76" s="5"/>
      <c r="K76" s="5"/>
      <c r="L76" s="5"/>
      <c r="M76" s="11"/>
    </row>
    <row r="77" spans="1:13">
      <c r="C77" s="14"/>
      <c r="D77" s="14"/>
      <c r="E77" s="14"/>
      <c r="F77" s="14"/>
      <c r="G77" s="14"/>
      <c r="H77" s="14"/>
      <c r="I77" s="14"/>
    </row>
    <row r="78" spans="1:13">
      <c r="B78" s="195"/>
      <c r="C78" s="14"/>
      <c r="D78" s="14"/>
      <c r="E78" s="14"/>
      <c r="F78" s="14"/>
      <c r="G78" s="14"/>
      <c r="H78" s="14"/>
      <c r="I78" s="175"/>
    </row>
    <row r="79" spans="1:13">
      <c r="C79" s="14"/>
      <c r="D79" s="14"/>
      <c r="E79" s="14"/>
      <c r="F79" s="14"/>
      <c r="G79" s="14"/>
      <c r="H79" s="175"/>
      <c r="I79" s="175"/>
    </row>
    <row r="80" spans="1:13" ht="15.6" customHeight="1">
      <c r="C80" s="14"/>
      <c r="D80" s="14"/>
      <c r="E80" s="14"/>
      <c r="F80" s="14"/>
      <c r="G80" s="14"/>
      <c r="H80" s="175"/>
      <c r="I80" s="175"/>
    </row>
    <row r="81" spans="3:21">
      <c r="C81" s="14"/>
      <c r="D81" s="14"/>
      <c r="E81" s="14"/>
      <c r="F81" s="14"/>
      <c r="G81" s="14"/>
      <c r="H81" s="175"/>
      <c r="I81" s="175"/>
    </row>
    <row r="82" spans="3:21">
      <c r="C82" s="14"/>
      <c r="D82" s="14"/>
      <c r="E82" s="14"/>
      <c r="F82" s="14"/>
      <c r="G82" s="14"/>
      <c r="H82" s="175"/>
      <c r="I82" s="175"/>
    </row>
    <row r="83" spans="3:21">
      <c r="C83" s="14"/>
      <c r="D83" s="14"/>
      <c r="E83" s="14"/>
      <c r="F83" s="14"/>
      <c r="G83" s="14"/>
      <c r="H83" s="175"/>
      <c r="I83" s="175"/>
    </row>
    <row r="84" spans="3:21">
      <c r="C84" s="14"/>
      <c r="D84" s="14"/>
      <c r="E84" s="14"/>
      <c r="F84" s="14"/>
      <c r="G84" s="14"/>
      <c r="H84" s="175"/>
      <c r="I84" s="175"/>
    </row>
    <row r="85" spans="3:21">
      <c r="C85" s="14"/>
      <c r="D85" s="14"/>
      <c r="E85" s="14"/>
      <c r="F85" s="14"/>
      <c r="G85" s="14"/>
      <c r="H85" s="175"/>
      <c r="I85" s="175"/>
    </row>
    <row r="86" spans="3:21">
      <c r="C86" s="14"/>
      <c r="D86" s="14"/>
      <c r="E86" s="14"/>
      <c r="F86" s="14"/>
      <c r="G86" s="14"/>
      <c r="H86" s="175"/>
      <c r="I86" s="175"/>
      <c r="N86" s="176"/>
      <c r="Q86" s="176"/>
      <c r="R86" s="176"/>
      <c r="S86" s="176"/>
      <c r="T86" s="176"/>
      <c r="U86" s="176"/>
    </row>
    <row r="87" spans="3:21">
      <c r="C87" s="14"/>
      <c r="D87" s="14"/>
      <c r="E87" s="14"/>
      <c r="F87" s="14"/>
      <c r="G87" s="14"/>
      <c r="H87" s="175"/>
      <c r="I87" s="175"/>
      <c r="N87" s="176"/>
      <c r="Q87" s="176"/>
      <c r="R87" s="176"/>
      <c r="S87" s="176"/>
      <c r="T87" s="176"/>
      <c r="U87" s="176"/>
    </row>
    <row r="88" spans="3:21">
      <c r="C88" s="14"/>
      <c r="D88" s="14"/>
      <c r="E88" s="14"/>
      <c r="F88" s="14"/>
      <c r="G88" s="14"/>
      <c r="J88" s="14"/>
      <c r="K88" s="176"/>
      <c r="L88" s="176"/>
      <c r="M88" s="176"/>
      <c r="N88" s="176"/>
      <c r="Q88" s="176"/>
      <c r="R88" s="176"/>
      <c r="S88" s="176"/>
      <c r="T88" s="176"/>
      <c r="U88" s="176"/>
    </row>
    <row r="89" spans="3:21">
      <c r="C89" s="14"/>
      <c r="D89" s="14"/>
      <c r="E89" s="14"/>
      <c r="F89" s="14"/>
      <c r="G89" s="14"/>
      <c r="J89" s="14"/>
      <c r="K89" s="176"/>
      <c r="L89" s="176"/>
      <c r="M89" s="176"/>
      <c r="N89" s="176"/>
      <c r="Q89" s="176"/>
      <c r="R89" s="176"/>
      <c r="S89" s="176"/>
      <c r="T89" s="176"/>
      <c r="U89" s="176"/>
    </row>
    <row r="90" spans="3:21">
      <c r="C90" s="14"/>
      <c r="D90" s="14"/>
      <c r="E90" s="14"/>
      <c r="F90" s="14"/>
      <c r="G90" s="14"/>
      <c r="J90" s="14"/>
      <c r="K90" s="176"/>
      <c r="L90" s="176"/>
      <c r="M90" s="176"/>
      <c r="N90" s="176"/>
      <c r="Q90" s="176"/>
      <c r="R90" s="176"/>
      <c r="S90" s="176"/>
      <c r="T90" s="176"/>
      <c r="U90" s="176"/>
    </row>
    <row r="91" spans="3:21">
      <c r="C91" s="14"/>
      <c r="D91" s="14"/>
      <c r="E91" s="14"/>
      <c r="F91" s="14"/>
      <c r="G91" s="14"/>
      <c r="J91" s="14"/>
      <c r="K91" s="176"/>
      <c r="L91" s="176"/>
      <c r="M91" s="176"/>
      <c r="N91" s="176"/>
      <c r="Q91" s="176"/>
      <c r="R91" s="176"/>
      <c r="S91" s="176"/>
      <c r="T91" s="176"/>
      <c r="U91" s="176"/>
    </row>
    <row r="92" spans="3:21">
      <c r="C92" s="14"/>
      <c r="D92" s="14"/>
      <c r="E92" s="14"/>
      <c r="F92" s="14"/>
      <c r="G92" s="177"/>
      <c r="J92" s="14"/>
      <c r="K92" s="176"/>
      <c r="L92" s="176"/>
      <c r="M92" s="176"/>
      <c r="N92" s="14"/>
      <c r="Q92" s="176"/>
      <c r="R92" s="176"/>
      <c r="S92" s="176"/>
      <c r="T92" s="176"/>
      <c r="U92" s="176"/>
    </row>
    <row r="93" spans="3:21">
      <c r="C93" s="14"/>
      <c r="D93" s="14"/>
      <c r="E93" s="14"/>
      <c r="F93" s="177"/>
      <c r="G93" s="177"/>
      <c r="J93" s="14"/>
      <c r="K93" s="176"/>
      <c r="L93" s="176"/>
      <c r="M93" s="176"/>
      <c r="N93" s="14"/>
      <c r="Q93" s="176"/>
      <c r="R93" s="176"/>
      <c r="S93" s="176"/>
      <c r="T93" s="176"/>
      <c r="U93" s="176"/>
    </row>
    <row r="94" spans="3:21">
      <c r="C94" s="14"/>
      <c r="D94" s="14"/>
      <c r="E94" s="177"/>
      <c r="F94" s="177"/>
      <c r="G94" s="177"/>
      <c r="J94" s="14"/>
      <c r="K94" s="176"/>
      <c r="L94" s="176"/>
      <c r="M94" s="176"/>
      <c r="N94" s="14"/>
      <c r="Q94" s="176"/>
      <c r="R94" s="176"/>
      <c r="S94" s="176"/>
      <c r="T94" s="176"/>
      <c r="U94" s="176"/>
    </row>
    <row r="95" spans="3:21">
      <c r="C95" s="14"/>
      <c r="D95" s="14"/>
      <c r="E95" s="14"/>
      <c r="F95" s="14"/>
      <c r="J95" s="14"/>
      <c r="K95" s="14"/>
      <c r="L95" s="14"/>
      <c r="M95" s="14"/>
      <c r="N95" s="14"/>
      <c r="Q95" s="176"/>
      <c r="R95" s="176"/>
      <c r="S95" s="176"/>
      <c r="T95" s="176"/>
      <c r="U95" s="176"/>
    </row>
    <row r="96" spans="3:21">
      <c r="C96" s="14"/>
      <c r="D96" s="14"/>
      <c r="E96" s="14"/>
      <c r="F96" s="14"/>
    </row>
    <row r="103" spans="4:13">
      <c r="D103" s="14"/>
      <c r="E103" s="14"/>
      <c r="F103" s="14"/>
      <c r="G103" s="14"/>
      <c r="H103" s="14"/>
      <c r="I103" s="14"/>
      <c r="J103" s="14"/>
      <c r="K103" s="14"/>
      <c r="L103" s="14"/>
      <c r="M103" s="14"/>
    </row>
    <row r="104" spans="4:13">
      <c r="D104" s="14"/>
      <c r="E104" s="14"/>
      <c r="F104" s="14"/>
      <c r="G104" s="14"/>
      <c r="H104" s="14"/>
      <c r="I104" s="14"/>
      <c r="J104" s="14"/>
      <c r="K104" s="14"/>
      <c r="L104" s="14"/>
      <c r="M104" s="14"/>
    </row>
    <row r="105" spans="4:13">
      <c r="D105" s="14"/>
      <c r="E105" s="14"/>
      <c r="F105" s="14"/>
      <c r="G105" s="14"/>
      <c r="H105" s="14"/>
      <c r="I105" s="14"/>
      <c r="J105" s="14"/>
      <c r="K105" s="14"/>
      <c r="L105" s="14"/>
      <c r="M105" s="14"/>
    </row>
    <row r="106" spans="4:13">
      <c r="D106" s="14"/>
      <c r="E106" s="14"/>
      <c r="F106" s="14"/>
      <c r="G106" s="14"/>
      <c r="H106" s="14"/>
      <c r="I106" s="14"/>
      <c r="J106" s="14"/>
      <c r="K106" s="14"/>
      <c r="L106" s="14"/>
      <c r="M106" s="14"/>
    </row>
    <row r="107" spans="4:13">
      <c r="D107" s="176"/>
      <c r="E107" s="176"/>
      <c r="F107" s="176"/>
      <c r="G107" s="176"/>
      <c r="H107" s="176"/>
      <c r="I107" s="176"/>
      <c r="J107" s="176"/>
      <c r="K107" s="176"/>
      <c r="L107" s="176"/>
      <c r="M107" s="176"/>
    </row>
  </sheetData>
  <mergeCells count="5">
    <mergeCell ref="B65:L65"/>
    <mergeCell ref="B75:L75"/>
    <mergeCell ref="A3:M3"/>
    <mergeCell ref="B29:L29"/>
    <mergeCell ref="B64:L64"/>
  </mergeCells>
  <pageMargins left="0.7" right="0.7" top="0.75" bottom="0.75" header="0.3" footer="0.3"/>
  <ignoredErrors>
    <ignoredError sqref="C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A31E-7237-4546-B7CD-B40654D46D16}">
  <dimension ref="A1:BU751"/>
  <sheetViews>
    <sheetView workbookViewId="0">
      <selection activeCell="B1" sqref="B1"/>
    </sheetView>
  </sheetViews>
  <sheetFormatPr defaultColWidth="9.109375" defaultRowHeight="15.6"/>
  <cols>
    <col min="1" max="1" width="10.44140625" style="1" customWidth="1"/>
    <col min="2" max="2" width="15.109375" style="1" customWidth="1"/>
    <col min="3" max="3" width="13.5546875" style="1" customWidth="1"/>
    <col min="4" max="4" width="13.109375" style="1" customWidth="1"/>
    <col min="5" max="5" width="10.88671875" style="1" customWidth="1"/>
    <col min="6" max="6" width="15.44140625" style="1" bestFit="1" customWidth="1"/>
    <col min="7" max="7" width="10.88671875" style="1" customWidth="1"/>
    <col min="8" max="8" width="11.44140625" style="1" customWidth="1"/>
    <col min="9" max="9" width="14.88671875" style="1" bestFit="1" customWidth="1"/>
    <col min="10" max="10" width="11.44140625" style="1" customWidth="1"/>
    <col min="11" max="11" width="12" customWidth="1"/>
    <col min="12" max="12" width="12.44140625" customWidth="1"/>
    <col min="15" max="15" width="10.109375" bestFit="1" customWidth="1"/>
    <col min="73" max="16384" width="9.109375" style="1"/>
  </cols>
  <sheetData>
    <row r="1" spans="1:13" ht="15.75" customHeight="1">
      <c r="A1" s="47" t="s">
        <v>13</v>
      </c>
      <c r="B1" s="11"/>
      <c r="C1" s="217" t="s">
        <v>5</v>
      </c>
      <c r="D1" s="11"/>
      <c r="E1" s="11"/>
      <c r="F1" s="11"/>
      <c r="G1" s="11"/>
      <c r="H1" s="11"/>
      <c r="I1" s="11"/>
      <c r="J1" s="11"/>
      <c r="K1" s="238"/>
      <c r="L1" s="238"/>
      <c r="M1" s="238"/>
    </row>
    <row r="2" spans="1:13" ht="15.75" customHeight="1">
      <c r="A2" s="216"/>
      <c r="B2" s="218"/>
      <c r="C2" s="218"/>
      <c r="D2" s="218"/>
      <c r="E2" s="218"/>
      <c r="F2" s="218"/>
      <c r="G2" s="218"/>
      <c r="H2" s="225"/>
      <c r="I2" s="225"/>
      <c r="J2" s="219"/>
      <c r="K2" s="219"/>
      <c r="L2" s="219"/>
      <c r="M2" s="238"/>
    </row>
    <row r="3" spans="1:13" ht="30.9" customHeight="1">
      <c r="A3" s="282" t="s">
        <v>208</v>
      </c>
      <c r="B3" s="282"/>
      <c r="C3" s="282"/>
      <c r="D3" s="282"/>
      <c r="E3" s="282"/>
      <c r="F3" s="282"/>
      <c r="G3" s="282"/>
      <c r="H3" s="282"/>
      <c r="I3" s="282"/>
      <c r="J3" s="282"/>
      <c r="K3" s="282"/>
      <c r="L3" s="18"/>
      <c r="M3" s="18"/>
    </row>
    <row r="4" spans="1:13" ht="15.75" customHeight="1">
      <c r="A4" s="225"/>
      <c r="B4" s="18"/>
      <c r="C4" s="18"/>
      <c r="D4" s="18"/>
      <c r="E4" s="18"/>
      <c r="F4" s="18"/>
      <c r="G4" s="18"/>
      <c r="H4" s="18"/>
      <c r="I4" s="18"/>
      <c r="J4" s="18"/>
      <c r="K4" s="18"/>
      <c r="L4" s="18"/>
      <c r="M4" s="18"/>
    </row>
    <row r="5" spans="1:13" ht="15.75" customHeight="1">
      <c r="A5" s="244"/>
      <c r="B5" s="283" t="s">
        <v>195</v>
      </c>
      <c r="C5" s="283" t="s">
        <v>196</v>
      </c>
      <c r="D5" s="283" t="s">
        <v>197</v>
      </c>
      <c r="E5" s="244"/>
      <c r="F5" s="244"/>
      <c r="G5" s="18"/>
      <c r="H5" s="18"/>
      <c r="I5" s="18"/>
      <c r="J5" s="18"/>
      <c r="K5" s="18"/>
      <c r="L5" s="18"/>
      <c r="M5" s="18"/>
    </row>
    <row r="6" spans="1:13" ht="15.75" customHeight="1">
      <c r="A6" s="245"/>
      <c r="B6" s="284"/>
      <c r="C6" s="284"/>
      <c r="D6" s="284"/>
      <c r="E6" s="245"/>
      <c r="F6" s="230"/>
      <c r="G6" s="18"/>
      <c r="H6" s="18"/>
      <c r="I6" s="18"/>
      <c r="J6" s="18"/>
      <c r="K6" s="18"/>
      <c r="L6" s="18"/>
      <c r="M6" s="18"/>
    </row>
    <row r="7" spans="1:13" ht="15.75" customHeight="1">
      <c r="A7" s="245"/>
      <c r="B7" s="246">
        <v>3000000</v>
      </c>
      <c r="C7" s="247">
        <v>0</v>
      </c>
      <c r="D7" s="248">
        <v>1000000</v>
      </c>
      <c r="E7" s="245"/>
      <c r="F7" s="230"/>
      <c r="G7" s="18"/>
      <c r="H7" s="18"/>
      <c r="I7" s="18"/>
      <c r="J7" s="18"/>
      <c r="K7" s="18"/>
      <c r="L7" s="18"/>
      <c r="M7" s="18"/>
    </row>
    <row r="8" spans="1:13" ht="15.75" customHeight="1">
      <c r="A8" s="245"/>
      <c r="B8" s="246">
        <v>4000000</v>
      </c>
      <c r="C8" s="247">
        <v>0</v>
      </c>
      <c r="D8" s="248">
        <v>3000000</v>
      </c>
      <c r="E8" s="245"/>
      <c r="F8" s="230"/>
      <c r="G8" s="18"/>
      <c r="H8" s="18"/>
      <c r="I8" s="18"/>
      <c r="J8" s="18"/>
      <c r="K8" s="18"/>
      <c r="L8" s="18"/>
      <c r="M8" s="18"/>
    </row>
    <row r="9" spans="1:13" ht="15.75" customHeight="1">
      <c r="A9" s="245"/>
      <c r="B9" s="246">
        <v>5000000</v>
      </c>
      <c r="C9" s="248">
        <v>1000000</v>
      </c>
      <c r="D9" s="248">
        <v>2500000</v>
      </c>
      <c r="E9" s="245"/>
      <c r="F9" s="230"/>
      <c r="G9" s="18"/>
      <c r="H9" s="18"/>
      <c r="I9" s="18"/>
      <c r="J9" s="18"/>
      <c r="K9" s="18"/>
      <c r="L9" s="18"/>
      <c r="M9" s="18"/>
    </row>
    <row r="10" spans="1:13" ht="15.75" customHeight="1">
      <c r="A10" s="245"/>
      <c r="B10" s="246">
        <v>2000000</v>
      </c>
      <c r="C10" s="248">
        <v>1000000</v>
      </c>
      <c r="D10" s="248">
        <v>4000000</v>
      </c>
      <c r="E10" s="245"/>
      <c r="F10" s="230"/>
      <c r="G10" s="18"/>
      <c r="H10" s="18"/>
      <c r="I10" s="18"/>
      <c r="J10" s="18"/>
      <c r="K10" s="18"/>
      <c r="L10" s="18"/>
      <c r="M10" s="18"/>
    </row>
    <row r="11" spans="1:13" ht="15.75" customHeight="1">
      <c r="A11" s="245"/>
      <c r="B11" s="246">
        <v>6000000</v>
      </c>
      <c r="C11" s="247">
        <v>0</v>
      </c>
      <c r="D11" s="248">
        <v>4500000</v>
      </c>
      <c r="E11" s="245"/>
      <c r="F11" s="230"/>
      <c r="G11" s="18"/>
      <c r="H11" s="18"/>
      <c r="I11" s="18"/>
      <c r="J11" s="18"/>
      <c r="K11" s="18"/>
      <c r="L11" s="18"/>
      <c r="M11" s="18"/>
    </row>
    <row r="12" spans="1:13" ht="15.75" customHeight="1">
      <c r="A12" s="18"/>
      <c r="B12" s="245"/>
      <c r="C12" s="249"/>
      <c r="D12" s="18"/>
      <c r="E12" s="18"/>
      <c r="F12" s="18"/>
      <c r="G12" s="18"/>
      <c r="H12" s="18"/>
      <c r="I12" s="18"/>
      <c r="J12" s="18"/>
      <c r="K12" s="18"/>
      <c r="L12" s="18"/>
      <c r="M12" s="18"/>
    </row>
    <row r="13" spans="1:13" ht="15.75" customHeight="1">
      <c r="A13" s="135" t="s">
        <v>198</v>
      </c>
      <c r="B13" s="243"/>
      <c r="C13" s="243"/>
      <c r="D13" s="243"/>
      <c r="E13" s="243"/>
      <c r="F13" s="243"/>
      <c r="G13" s="18"/>
      <c r="H13" s="18"/>
      <c r="I13" s="18"/>
      <c r="J13" s="243"/>
      <c r="K13" s="250" t="s">
        <v>199</v>
      </c>
      <c r="L13" s="248">
        <v>3000000</v>
      </c>
      <c r="M13" s="18"/>
    </row>
    <row r="14" spans="1:13" ht="15.75" customHeight="1">
      <c r="A14" s="18"/>
      <c r="B14" s="245"/>
      <c r="C14" s="249"/>
      <c r="D14" s="18"/>
      <c r="E14" s="18"/>
      <c r="F14" s="18"/>
      <c r="G14" s="18"/>
      <c r="H14" s="18"/>
      <c r="I14" s="18"/>
      <c r="J14" s="18"/>
      <c r="K14" s="251" t="s">
        <v>200</v>
      </c>
      <c r="L14" s="248">
        <v>1000000</v>
      </c>
      <c r="M14" s="18"/>
    </row>
    <row r="15" spans="1:13" ht="15.75" customHeight="1">
      <c r="A15" s="18"/>
      <c r="B15" s="252" t="s">
        <v>201</v>
      </c>
      <c r="C15" s="249"/>
      <c r="D15" s="18"/>
      <c r="E15" s="18"/>
      <c r="F15" s="18"/>
      <c r="G15" s="18"/>
      <c r="H15" s="18"/>
      <c r="I15" s="18"/>
      <c r="J15" s="18"/>
      <c r="K15" s="253" t="s">
        <v>202</v>
      </c>
      <c r="L15" s="253">
        <v>0.2848</v>
      </c>
      <c r="M15" s="18"/>
    </row>
    <row r="16" spans="1:13" ht="15.75" customHeight="1">
      <c r="A16" s="18"/>
      <c r="B16" s="245"/>
      <c r="C16" s="249"/>
      <c r="D16" s="18"/>
      <c r="E16" s="18"/>
      <c r="F16" s="18"/>
      <c r="G16" s="18"/>
      <c r="H16" s="18"/>
      <c r="I16" s="18"/>
      <c r="J16" s="18"/>
      <c r="K16" s="253" t="s">
        <v>203</v>
      </c>
      <c r="L16" s="253">
        <v>-2.9350000000000001</v>
      </c>
      <c r="M16" s="18"/>
    </row>
    <row r="17" spans="1:13" ht="15.75" customHeight="1">
      <c r="A17" s="18"/>
      <c r="B17" s="245"/>
      <c r="C17" s="249"/>
      <c r="D17" s="18"/>
      <c r="E17" s="18"/>
      <c r="F17" s="18"/>
      <c r="G17" s="18"/>
      <c r="H17" s="18"/>
      <c r="I17" s="18"/>
      <c r="J17" s="18"/>
      <c r="K17" s="253" t="s">
        <v>18</v>
      </c>
      <c r="L17" s="254">
        <v>0.6</v>
      </c>
      <c r="M17" s="18"/>
    </row>
    <row r="18" spans="1:13" ht="15.75" customHeight="1">
      <c r="A18" s="18" t="s">
        <v>204</v>
      </c>
      <c r="B18" s="245"/>
      <c r="C18" s="249"/>
      <c r="D18" s="18"/>
      <c r="E18" s="18"/>
      <c r="F18" s="18"/>
      <c r="G18" s="18"/>
      <c r="H18" s="18"/>
      <c r="I18" s="18"/>
      <c r="J18" s="18"/>
      <c r="K18" s="18"/>
      <c r="L18" s="18"/>
      <c r="M18" s="18"/>
    </row>
    <row r="19" spans="1:13" ht="15.75" customHeight="1">
      <c r="A19" s="18"/>
      <c r="B19" s="245"/>
      <c r="C19" s="249"/>
      <c r="D19" s="18"/>
      <c r="E19" s="18"/>
      <c r="F19" s="18"/>
      <c r="G19" s="18"/>
      <c r="H19" s="18"/>
      <c r="I19" s="18"/>
      <c r="J19" s="18"/>
      <c r="K19" s="18"/>
      <c r="L19" s="18"/>
      <c r="M19" s="18"/>
    </row>
    <row r="20" spans="1:13" ht="15.75" customHeight="1">
      <c r="A20" s="18" t="s">
        <v>1</v>
      </c>
      <c r="B20" s="18" t="s">
        <v>209</v>
      </c>
      <c r="C20" s="18"/>
      <c r="D20" s="18"/>
      <c r="E20" s="18"/>
      <c r="F20" s="18"/>
      <c r="G20" s="18"/>
      <c r="H20" s="18"/>
      <c r="I20" s="18"/>
      <c r="J20" s="18"/>
      <c r="K20" s="18"/>
      <c r="L20" s="18"/>
      <c r="M20" s="18"/>
    </row>
    <row r="21" spans="1:13" ht="15.75" customHeight="1">
      <c r="A21" s="225"/>
      <c r="B21" s="225" t="s">
        <v>0</v>
      </c>
      <c r="C21" s="225"/>
      <c r="D21" s="232"/>
      <c r="E21" s="232"/>
      <c r="F21" s="18"/>
      <c r="G21" s="18"/>
      <c r="H21" s="18"/>
      <c r="I21" s="226"/>
      <c r="J21" s="18"/>
      <c r="K21" s="18"/>
      <c r="L21" s="18"/>
      <c r="M21" s="18"/>
    </row>
    <row r="22" spans="1:13" ht="15.75" customHeight="1">
      <c r="A22" s="239"/>
      <c r="B22"/>
      <c r="C22" s="220"/>
      <c r="D22" s="220"/>
      <c r="E22" s="221"/>
      <c r="F22"/>
      <c r="G22"/>
      <c r="H22"/>
      <c r="I22"/>
      <c r="J22"/>
    </row>
    <row r="23" spans="1:13" ht="15.75" customHeight="1">
      <c r="A23" s="239"/>
      <c r="B23"/>
      <c r="C23" s="220"/>
      <c r="D23" s="220"/>
      <c r="E23" s="221"/>
      <c r="F23"/>
      <c r="G23"/>
      <c r="H23"/>
      <c r="I23"/>
      <c r="J23"/>
    </row>
    <row r="24" spans="1:13" ht="15.75" customHeight="1">
      <c r="A24" s="239"/>
      <c r="B24"/>
      <c r="C24" s="220"/>
      <c r="D24" s="220"/>
      <c r="E24" s="221"/>
      <c r="F24"/>
      <c r="G24"/>
      <c r="H24"/>
      <c r="I24"/>
      <c r="J24"/>
    </row>
    <row r="25" spans="1:13" ht="15.75" customHeight="1">
      <c r="A25" s="239"/>
      <c r="B25"/>
      <c r="C25" s="220"/>
      <c r="D25" s="220"/>
      <c r="E25" s="221"/>
      <c r="F25"/>
      <c r="G25"/>
      <c r="H25"/>
      <c r="I25"/>
      <c r="J25"/>
    </row>
    <row r="26" spans="1:13" ht="15.75" customHeight="1">
      <c r="A26" s="239"/>
      <c r="B26"/>
      <c r="C26"/>
      <c r="D26"/>
      <c r="E26"/>
      <c r="F26"/>
      <c r="G26"/>
      <c r="H26"/>
      <c r="I26"/>
      <c r="J26"/>
    </row>
    <row r="27" spans="1:13" ht="15.75" customHeight="1">
      <c r="A27" s="239"/>
      <c r="B27"/>
      <c r="C27"/>
      <c r="D27"/>
      <c r="E27"/>
      <c r="F27"/>
      <c r="G27"/>
      <c r="H27"/>
      <c r="I27"/>
      <c r="J27"/>
    </row>
    <row r="28" spans="1:13" ht="15.75" customHeight="1">
      <c r="A28" s="239"/>
      <c r="B28"/>
      <c r="C28"/>
      <c r="D28"/>
      <c r="E28"/>
      <c r="F28"/>
      <c r="G28"/>
      <c r="H28"/>
      <c r="I28"/>
      <c r="J28"/>
    </row>
    <row r="29" spans="1:13" ht="15.75" customHeight="1">
      <c r="A29" s="239"/>
      <c r="B29"/>
      <c r="C29"/>
      <c r="D29"/>
      <c r="E29"/>
      <c r="F29"/>
      <c r="G29"/>
      <c r="H29"/>
      <c r="I29"/>
      <c r="J29"/>
    </row>
    <row r="30" spans="1:13" ht="15.75" customHeight="1">
      <c r="A30" s="239"/>
      <c r="B30"/>
      <c r="C30"/>
      <c r="D30"/>
      <c r="E30"/>
      <c r="F30"/>
      <c r="G30"/>
      <c r="H30"/>
      <c r="I30"/>
      <c r="J30"/>
    </row>
    <row r="31" spans="1:13" ht="15.75" customHeight="1">
      <c r="A31" s="18" t="s">
        <v>205</v>
      </c>
      <c r="B31" s="245"/>
      <c r="C31" s="249"/>
      <c r="D31" s="18"/>
      <c r="E31" s="18"/>
      <c r="F31" s="18"/>
      <c r="G31" s="18"/>
      <c r="H31" s="18"/>
      <c r="I31" s="18"/>
      <c r="J31" s="3"/>
      <c r="K31" s="3"/>
      <c r="L31" s="3"/>
      <c r="M31" s="238"/>
    </row>
    <row r="32" spans="1:13" ht="15.75" customHeight="1">
      <c r="A32" s="18"/>
      <c r="B32" s="245"/>
      <c r="C32" s="249"/>
      <c r="D32" s="18"/>
      <c r="E32" s="18"/>
      <c r="F32" s="18"/>
      <c r="G32" s="18"/>
      <c r="H32" s="18"/>
      <c r="I32" s="18"/>
      <c r="J32" s="3"/>
      <c r="K32" s="3"/>
      <c r="L32" s="3"/>
      <c r="M32" s="238"/>
    </row>
    <row r="33" spans="1:73" ht="15.75" customHeight="1">
      <c r="A33" s="18" t="s">
        <v>2</v>
      </c>
      <c r="B33" s="281" t="s">
        <v>212</v>
      </c>
      <c r="C33" s="281"/>
      <c r="D33" s="281"/>
      <c r="E33" s="281"/>
      <c r="F33" s="281"/>
      <c r="G33" s="281"/>
      <c r="H33" s="281"/>
      <c r="I33" s="281"/>
      <c r="J33" s="3"/>
      <c r="K33" s="3"/>
      <c r="L33" s="3"/>
      <c r="M33" s="238"/>
    </row>
    <row r="34" spans="1:73" ht="15.75" customHeight="1">
      <c r="A34" s="225"/>
      <c r="B34" s="225" t="s">
        <v>0</v>
      </c>
      <c r="C34" s="225"/>
      <c r="D34" s="232"/>
      <c r="E34" s="232"/>
      <c r="F34" s="18"/>
      <c r="G34" s="18"/>
      <c r="H34" s="18"/>
      <c r="I34" s="226"/>
      <c r="J34" s="3"/>
      <c r="K34" s="3"/>
      <c r="L34" s="3"/>
      <c r="M34" s="238"/>
    </row>
    <row r="35" spans="1:73" ht="15.75" customHeight="1">
      <c r="A35" s="2"/>
      <c r="B35"/>
      <c r="C35"/>
      <c r="D35"/>
      <c r="E35"/>
      <c r="F35"/>
      <c r="G35"/>
      <c r="H35"/>
      <c r="I35"/>
      <c r="J35"/>
      <c r="M35" s="1"/>
    </row>
    <row r="36" spans="1:73" ht="15.75" customHeight="1">
      <c r="A36"/>
      <c r="B36" s="1" t="s">
        <v>206</v>
      </c>
      <c r="C36"/>
      <c r="D36"/>
      <c r="E36"/>
      <c r="F36"/>
      <c r="G36"/>
      <c r="H36"/>
      <c r="I36"/>
      <c r="K36" s="1"/>
      <c r="L36" s="1"/>
      <c r="M36" s="1"/>
    </row>
    <row r="37" spans="1:73" ht="15.75" customHeight="1">
      <c r="A37" s="240"/>
      <c r="C37"/>
      <c r="D37"/>
      <c r="E37"/>
      <c r="F37"/>
      <c r="G37"/>
      <c r="H37"/>
      <c r="I37"/>
      <c r="K37" s="1"/>
      <c r="L37" s="1"/>
      <c r="M37" s="1"/>
    </row>
    <row r="38" spans="1:73" ht="15.75" customHeight="1">
      <c r="A38"/>
      <c r="B38"/>
      <c r="C38"/>
      <c r="D38"/>
      <c r="E38"/>
      <c r="F38"/>
      <c r="G38"/>
      <c r="H38"/>
      <c r="I38"/>
      <c r="K38" s="1"/>
      <c r="L38" s="1"/>
      <c r="M38" s="1"/>
    </row>
    <row r="39" spans="1:73" ht="15.75" customHeight="1">
      <c r="B39" s="1" t="s">
        <v>207</v>
      </c>
      <c r="K39" s="1"/>
      <c r="L39" s="1"/>
      <c r="M39" s="1"/>
    </row>
    <row r="40" spans="1:73" ht="15.75" customHeight="1">
      <c r="A40"/>
      <c r="K40" s="1"/>
      <c r="L40" s="1"/>
      <c r="M40" s="1"/>
    </row>
    <row r="41" spans="1:73" ht="15.75" customHeight="1">
      <c r="K41" s="1"/>
      <c r="L41" s="1"/>
      <c r="M41" s="1"/>
    </row>
    <row r="42" spans="1:73" customFormat="1" ht="15.75" customHeight="1">
      <c r="A42" s="1"/>
      <c r="B42" s="1"/>
      <c r="C42" s="1"/>
      <c r="D42" s="1"/>
      <c r="E42" s="1"/>
      <c r="F42" s="1"/>
      <c r="G42" s="1"/>
      <c r="H42" s="1"/>
      <c r="I42" s="1"/>
      <c r="J42" s="1"/>
      <c r="K42" s="1"/>
      <c r="L42" s="1"/>
      <c r="M42" s="1"/>
      <c r="BU42" s="1"/>
    </row>
    <row r="43" spans="1:73" customFormat="1" ht="15.75" customHeight="1">
      <c r="A43" s="1"/>
      <c r="B43" s="241"/>
      <c r="D43" s="1"/>
      <c r="E43" s="1"/>
      <c r="F43" s="1"/>
      <c r="G43" s="1"/>
      <c r="H43" s="1"/>
      <c r="I43" s="1"/>
      <c r="J43" s="1"/>
      <c r="K43" s="1"/>
      <c r="L43" s="1"/>
      <c r="M43" s="1"/>
      <c r="BU43" s="1"/>
    </row>
    <row r="44" spans="1:73" customFormat="1" ht="15.75" customHeight="1">
      <c r="A44" s="1"/>
      <c r="B44" s="242"/>
      <c r="D44" s="1"/>
      <c r="E44" s="1"/>
      <c r="F44" s="1"/>
      <c r="G44" s="1"/>
      <c r="H44" s="1"/>
      <c r="I44" s="1"/>
      <c r="J44" s="1"/>
      <c r="K44" s="1"/>
      <c r="L44" s="1"/>
      <c r="M44" s="1"/>
      <c r="BU44" s="1"/>
    </row>
    <row r="45" spans="1:73" ht="15.75" customHeight="1">
      <c r="B45" s="242"/>
      <c r="C45"/>
      <c r="K45" s="1"/>
      <c r="L45" s="1"/>
      <c r="M45" s="1"/>
    </row>
    <row r="46" spans="1:73">
      <c r="B46" s="242"/>
      <c r="C46"/>
      <c r="K46" s="1"/>
      <c r="L46" s="1"/>
      <c r="M46" s="1"/>
    </row>
    <row r="47" spans="1:73">
      <c r="B47" s="242"/>
      <c r="C47"/>
      <c r="K47" s="1"/>
      <c r="L47" s="1"/>
      <c r="M47" s="1"/>
    </row>
    <row r="48" spans="1:73" ht="15.75" customHeight="1">
      <c r="B48" s="242"/>
      <c r="C48"/>
      <c r="K48" s="1"/>
      <c r="L48" s="1"/>
      <c r="M48" s="1"/>
    </row>
    <row r="49" spans="2:13" ht="15.75" customHeight="1">
      <c r="B49"/>
      <c r="C49"/>
      <c r="K49" s="1"/>
      <c r="L49" s="1"/>
      <c r="M49" s="1"/>
    </row>
    <row r="50" spans="2:13" ht="15.75" customHeight="1">
      <c r="B50"/>
      <c r="C50"/>
      <c r="K50" s="1"/>
      <c r="L50" s="1"/>
      <c r="M50" s="1"/>
    </row>
    <row r="51" spans="2:13" ht="15.75" customHeight="1">
      <c r="B51"/>
      <c r="C51"/>
      <c r="K51" s="1"/>
      <c r="L51" s="1"/>
      <c r="M51" s="1"/>
    </row>
    <row r="52" spans="2:13" ht="15.75" customHeight="1">
      <c r="K52" s="1"/>
      <c r="L52" s="1"/>
      <c r="M52" s="1"/>
    </row>
    <row r="53" spans="2:13" ht="15.75" customHeight="1">
      <c r="K53" s="1"/>
      <c r="L53" s="1"/>
      <c r="M53" s="1"/>
    </row>
    <row r="54" spans="2:13" ht="15.75" customHeight="1">
      <c r="K54" s="1"/>
      <c r="L54" s="1"/>
      <c r="M54" s="1"/>
    </row>
    <row r="55" spans="2:13" ht="15.75" customHeight="1">
      <c r="K55" s="1"/>
      <c r="L55" s="1"/>
      <c r="M55" s="1"/>
    </row>
    <row r="56" spans="2:13" ht="15.75" customHeight="1">
      <c r="K56" s="1"/>
      <c r="L56" s="1"/>
      <c r="M56" s="1"/>
    </row>
    <row r="57" spans="2:13" ht="15.75" customHeight="1">
      <c r="K57" s="1"/>
      <c r="L57" s="1"/>
      <c r="M57" s="1"/>
    </row>
    <row r="58" spans="2:13" ht="15.75" customHeight="1">
      <c r="K58" s="1"/>
      <c r="L58" s="1"/>
      <c r="M58" s="1"/>
    </row>
    <row r="59" spans="2:13" ht="15.75" customHeight="1">
      <c r="K59" s="1"/>
      <c r="L59" s="1"/>
      <c r="M59" s="1"/>
    </row>
    <row r="60" spans="2:13" ht="15.75" customHeight="1">
      <c r="K60" s="1"/>
      <c r="L60" s="1"/>
      <c r="M60" s="1"/>
    </row>
    <row r="61" spans="2:13" ht="15.75" customHeight="1">
      <c r="K61" s="1"/>
      <c r="L61" s="1"/>
      <c r="M61" s="1"/>
    </row>
    <row r="62" spans="2:13" ht="15.75" customHeight="1">
      <c r="K62" s="1"/>
      <c r="L62" s="1"/>
      <c r="M62" s="1"/>
    </row>
    <row r="63" spans="2:13" ht="15.75" customHeight="1">
      <c r="K63" s="1"/>
      <c r="L63" s="1"/>
      <c r="M63" s="1"/>
    </row>
    <row r="64" spans="2:13" ht="15.75" customHeight="1">
      <c r="K64" s="1"/>
      <c r="L64" s="1"/>
      <c r="M64" s="1"/>
    </row>
    <row r="65" spans="1:73" ht="15.75" customHeight="1">
      <c r="K65" s="1"/>
      <c r="L65" s="1"/>
      <c r="M65" s="1"/>
    </row>
    <row r="66" spans="1:73" ht="15.75" customHeight="1">
      <c r="K66" s="1"/>
      <c r="L66" s="1"/>
      <c r="M66" s="1"/>
    </row>
    <row r="67" spans="1:73" ht="15.75" customHeight="1">
      <c r="K67" s="1"/>
      <c r="L67" s="1"/>
      <c r="M67" s="1"/>
    </row>
    <row r="68" spans="1:73" ht="15.75" customHeight="1">
      <c r="K68" s="1"/>
      <c r="L68" s="1"/>
      <c r="M68" s="1"/>
    </row>
    <row r="69" spans="1:73" ht="15.75" customHeight="1">
      <c r="K69" s="1"/>
      <c r="L69" s="1"/>
      <c r="M69" s="1"/>
    </row>
    <row r="70" spans="1:73" ht="15.75" customHeight="1">
      <c r="K70" s="1"/>
      <c r="L70" s="1"/>
      <c r="M70" s="1"/>
    </row>
    <row r="71" spans="1:73" ht="15.75" customHeight="1">
      <c r="K71" s="1"/>
      <c r="L71" s="1"/>
      <c r="M71" s="1"/>
    </row>
    <row r="72" spans="1:73" ht="15.75" customHeight="1">
      <c r="K72" s="1"/>
      <c r="L72" s="1"/>
      <c r="M72" s="1"/>
    </row>
    <row r="73" spans="1:73" ht="15.75" customHeight="1">
      <c r="K73" s="1"/>
      <c r="L73" s="1"/>
      <c r="M73" s="1"/>
    </row>
    <row r="74" spans="1:73" ht="15.75" customHeight="1">
      <c r="K74" s="1"/>
      <c r="L74" s="1"/>
      <c r="M74" s="1"/>
    </row>
    <row r="75" spans="1:73" ht="15.75" customHeight="1">
      <c r="K75" s="1"/>
      <c r="L75" s="1"/>
      <c r="M75" s="1"/>
    </row>
    <row r="76" spans="1:73" customFormat="1" ht="15.75" customHeight="1">
      <c r="A76" s="1"/>
      <c r="B76" s="1"/>
      <c r="C76" s="1"/>
      <c r="D76" s="1"/>
      <c r="E76" s="1"/>
      <c r="F76" s="1"/>
      <c r="G76" s="1"/>
      <c r="H76" s="1"/>
      <c r="I76" s="1"/>
      <c r="J76" s="1"/>
      <c r="K76" s="1"/>
      <c r="L76" s="1"/>
      <c r="M76" s="1"/>
      <c r="BU76" s="1"/>
    </row>
    <row r="77" spans="1:73" ht="15.75" customHeight="1">
      <c r="K77" s="1"/>
      <c r="L77" s="1"/>
      <c r="M77" s="1"/>
    </row>
    <row r="78" spans="1:73" ht="15.75" customHeight="1">
      <c r="K78" s="1"/>
      <c r="L78" s="1"/>
      <c r="M78" s="1"/>
    </row>
    <row r="79" spans="1:73" customFormat="1" ht="15.75" customHeight="1">
      <c r="A79" s="1"/>
      <c r="B79" s="1"/>
      <c r="C79" s="1"/>
      <c r="D79" s="1"/>
      <c r="E79" s="1"/>
      <c r="F79" s="1"/>
      <c r="G79" s="1"/>
      <c r="H79" s="1"/>
      <c r="I79" s="1"/>
      <c r="J79" s="1"/>
      <c r="K79" s="1"/>
      <c r="L79" s="1"/>
      <c r="M79" s="1"/>
      <c r="BU79" s="1"/>
    </row>
    <row r="80" spans="1:73" ht="15.75" customHeight="1">
      <c r="K80" s="1"/>
      <c r="L80" s="1"/>
      <c r="M80" s="1"/>
    </row>
    <row r="81" spans="1:73" customFormat="1">
      <c r="A81" s="1"/>
      <c r="B81" s="1"/>
      <c r="C81" s="1"/>
      <c r="D81" s="1"/>
      <c r="E81" s="1"/>
      <c r="F81" s="1"/>
      <c r="G81" s="1"/>
      <c r="H81" s="1"/>
      <c r="I81" s="1"/>
      <c r="J81" s="1"/>
      <c r="K81" s="1"/>
      <c r="L81" s="1"/>
      <c r="M81" s="1"/>
      <c r="BU81" s="1"/>
    </row>
    <row r="82" spans="1:73" customFormat="1">
      <c r="A82" s="1"/>
      <c r="B82" s="1"/>
      <c r="C82" s="1"/>
      <c r="D82" s="1"/>
      <c r="E82" s="1"/>
      <c r="F82" s="1"/>
      <c r="G82" s="1"/>
      <c r="H82" s="1"/>
      <c r="I82" s="1"/>
      <c r="J82" s="1"/>
      <c r="K82" s="1"/>
      <c r="L82" s="1"/>
      <c r="M82" s="1"/>
      <c r="BU82" s="1"/>
    </row>
    <row r="83" spans="1:73" customFormat="1">
      <c r="A83" s="1"/>
      <c r="B83" s="1"/>
      <c r="C83" s="1"/>
      <c r="D83" s="1"/>
      <c r="E83" s="1"/>
      <c r="F83" s="1"/>
      <c r="G83" s="1"/>
      <c r="H83" s="1"/>
      <c r="I83" s="1"/>
      <c r="J83" s="1"/>
      <c r="K83" s="1"/>
      <c r="L83" s="1"/>
      <c r="M83" s="1"/>
      <c r="BU83" s="1"/>
    </row>
    <row r="84" spans="1:73" customFormat="1">
      <c r="BU84" s="1"/>
    </row>
    <row r="85" spans="1:73" customFormat="1">
      <c r="BU85" s="1"/>
    </row>
    <row r="86" spans="1:73" customFormat="1">
      <c r="BU86" s="1"/>
    </row>
    <row r="87" spans="1:73" customFormat="1">
      <c r="BU87" s="1"/>
    </row>
    <row r="88" spans="1:73" customFormat="1">
      <c r="BU88" s="1"/>
    </row>
    <row r="89" spans="1:73" customFormat="1">
      <c r="BU89" s="1"/>
    </row>
    <row r="90" spans="1:73" customFormat="1">
      <c r="BU90" s="1"/>
    </row>
    <row r="91" spans="1:73" customFormat="1">
      <c r="BU91" s="1"/>
    </row>
    <row r="92" spans="1:73" customFormat="1">
      <c r="BU92" s="1"/>
    </row>
    <row r="93" spans="1:73" customFormat="1">
      <c r="BU93" s="1"/>
    </row>
    <row r="94" spans="1:73" customFormat="1">
      <c r="BU94" s="1"/>
    </row>
    <row r="95" spans="1:73" customFormat="1">
      <c r="BU95" s="1"/>
    </row>
    <row r="96" spans="1:73" customFormat="1">
      <c r="BU96" s="1"/>
    </row>
    <row r="97" spans="73:73" customFormat="1">
      <c r="BU97" s="1"/>
    </row>
    <row r="98" spans="73:73" customFormat="1">
      <c r="BU98" s="1"/>
    </row>
    <row r="99" spans="73:73" customFormat="1">
      <c r="BU99" s="1"/>
    </row>
    <row r="100" spans="73:73" customFormat="1">
      <c r="BU100" s="1"/>
    </row>
    <row r="101" spans="73:73" customFormat="1">
      <c r="BU101" s="1"/>
    </row>
    <row r="102" spans="73:73" customFormat="1">
      <c r="BU102" s="1"/>
    </row>
    <row r="103" spans="73:73" customFormat="1">
      <c r="BU103" s="1"/>
    </row>
    <row r="104" spans="73:73" customFormat="1">
      <c r="BU104" s="1"/>
    </row>
    <row r="105" spans="73:73" customFormat="1">
      <c r="BU105" s="1"/>
    </row>
    <row r="106" spans="73:73" customFormat="1">
      <c r="BU106" s="1"/>
    </row>
    <row r="107" spans="73:73" customFormat="1">
      <c r="BU107" s="1"/>
    </row>
    <row r="108" spans="73:73" customFormat="1">
      <c r="BU108" s="1"/>
    </row>
    <row r="109" spans="73:73" customFormat="1">
      <c r="BU109" s="1"/>
    </row>
    <row r="110" spans="73:73" customFormat="1">
      <c r="BU110" s="1"/>
    </row>
    <row r="111" spans="73:73" customFormat="1">
      <c r="BU111" s="1"/>
    </row>
    <row r="112" spans="73:73" customFormat="1">
      <c r="BU112" s="1"/>
    </row>
    <row r="113" spans="73:73" customFormat="1">
      <c r="BU113" s="1"/>
    </row>
    <row r="114" spans="73:73" customFormat="1">
      <c r="BU114" s="1"/>
    </row>
    <row r="115" spans="73:73" customFormat="1">
      <c r="BU115" s="1"/>
    </row>
    <row r="116" spans="73:73" customFormat="1">
      <c r="BU116" s="1"/>
    </row>
    <row r="117" spans="73:73" customFormat="1">
      <c r="BU117" s="1"/>
    </row>
    <row r="118" spans="73:73" customFormat="1">
      <c r="BU118" s="1"/>
    </row>
    <row r="119" spans="73:73" customFormat="1">
      <c r="BU119" s="1"/>
    </row>
    <row r="120" spans="73:73" customFormat="1">
      <c r="BU120" s="1"/>
    </row>
    <row r="121" spans="73:73" customFormat="1">
      <c r="BU121" s="1"/>
    </row>
    <row r="122" spans="73:73" customFormat="1">
      <c r="BU122" s="1"/>
    </row>
    <row r="123" spans="73:73" customFormat="1">
      <c r="BU123" s="1"/>
    </row>
    <row r="124" spans="73:73" customFormat="1">
      <c r="BU124" s="1"/>
    </row>
    <row r="125" spans="73:73" customFormat="1">
      <c r="BU125" s="1"/>
    </row>
    <row r="126" spans="73:73" customFormat="1">
      <c r="BU126" s="1"/>
    </row>
    <row r="127" spans="73:73" customFormat="1">
      <c r="BU127" s="1"/>
    </row>
    <row r="128" spans="73:73" customFormat="1">
      <c r="BU128" s="1"/>
    </row>
    <row r="129" spans="73:73" customFormat="1">
      <c r="BU129" s="1"/>
    </row>
    <row r="130" spans="73:73" customFormat="1">
      <c r="BU130" s="1"/>
    </row>
    <row r="131" spans="73:73" customFormat="1">
      <c r="BU131" s="1"/>
    </row>
    <row r="132" spans="73:73" customFormat="1">
      <c r="BU132" s="1"/>
    </row>
    <row r="133" spans="73:73" customFormat="1">
      <c r="BU133" s="1"/>
    </row>
    <row r="134" spans="73:73" customFormat="1">
      <c r="BU134" s="1"/>
    </row>
    <row r="135" spans="73:73" customFormat="1">
      <c r="BU135" s="1"/>
    </row>
    <row r="136" spans="73:73" customFormat="1">
      <c r="BU136" s="1"/>
    </row>
    <row r="137" spans="73:73" customFormat="1">
      <c r="BU137" s="1"/>
    </row>
    <row r="138" spans="73:73" customFormat="1">
      <c r="BU138" s="1"/>
    </row>
    <row r="139" spans="73:73" customFormat="1">
      <c r="BU139" s="1"/>
    </row>
    <row r="140" spans="73:73" customFormat="1">
      <c r="BU140" s="1"/>
    </row>
    <row r="141" spans="73:73" customFormat="1">
      <c r="BU141" s="1"/>
    </row>
    <row r="142" spans="73:73" customFormat="1">
      <c r="BU142" s="1"/>
    </row>
    <row r="143" spans="73:73" customFormat="1">
      <c r="BU143" s="1"/>
    </row>
    <row r="144" spans="73:73" customFormat="1">
      <c r="BU144" s="1"/>
    </row>
    <row r="145" spans="73:73" customFormat="1">
      <c r="BU145" s="1"/>
    </row>
    <row r="146" spans="73:73" customFormat="1">
      <c r="BU146" s="1"/>
    </row>
    <row r="147" spans="73:73" customFormat="1">
      <c r="BU147" s="1"/>
    </row>
    <row r="148" spans="73:73" customFormat="1">
      <c r="BU148" s="1"/>
    </row>
    <row r="149" spans="73:73" customFormat="1">
      <c r="BU149" s="1"/>
    </row>
    <row r="150" spans="73:73" customFormat="1">
      <c r="BU150" s="1"/>
    </row>
    <row r="151" spans="73:73" customFormat="1">
      <c r="BU151" s="1"/>
    </row>
    <row r="152" spans="73:73" customFormat="1">
      <c r="BU152" s="1"/>
    </row>
    <row r="153" spans="73:73" customFormat="1">
      <c r="BU153" s="1"/>
    </row>
    <row r="154" spans="73:73" customFormat="1">
      <c r="BU154" s="1"/>
    </row>
    <row r="155" spans="73:73" customFormat="1">
      <c r="BU155" s="1"/>
    </row>
    <row r="156" spans="73:73" customFormat="1">
      <c r="BU156" s="1"/>
    </row>
    <row r="157" spans="73:73" customFormat="1">
      <c r="BU157" s="1"/>
    </row>
    <row r="158" spans="73:73" customFormat="1">
      <c r="BU158" s="1"/>
    </row>
    <row r="159" spans="73:73" customFormat="1">
      <c r="BU159" s="1"/>
    </row>
    <row r="160" spans="73:73" customFormat="1">
      <c r="BU160" s="1"/>
    </row>
    <row r="161" spans="73:73" customFormat="1">
      <c r="BU161" s="1"/>
    </row>
    <row r="162" spans="73:73" customFormat="1">
      <c r="BU162" s="1"/>
    </row>
    <row r="163" spans="73:73" customFormat="1">
      <c r="BU163" s="1"/>
    </row>
    <row r="164" spans="73:73" customFormat="1">
      <c r="BU164" s="1"/>
    </row>
    <row r="165" spans="73:73" customFormat="1">
      <c r="BU165" s="1"/>
    </row>
    <row r="166" spans="73:73" customFormat="1">
      <c r="BU166" s="1"/>
    </row>
    <row r="167" spans="73:73" customFormat="1">
      <c r="BU167" s="1"/>
    </row>
    <row r="168" spans="73:73" customFormat="1">
      <c r="BU168" s="1"/>
    </row>
    <row r="169" spans="73:73" customFormat="1">
      <c r="BU169" s="1"/>
    </row>
    <row r="170" spans="73:73" customFormat="1">
      <c r="BU170" s="1"/>
    </row>
    <row r="171" spans="73:73" customFormat="1">
      <c r="BU171" s="1"/>
    </row>
    <row r="172" spans="73:73" customFormat="1">
      <c r="BU172" s="1"/>
    </row>
    <row r="173" spans="73:73" customFormat="1">
      <c r="BU173" s="1"/>
    </row>
    <row r="174" spans="73:73" customFormat="1">
      <c r="BU174" s="1"/>
    </row>
    <row r="175" spans="73:73" customFormat="1">
      <c r="BU175" s="1"/>
    </row>
    <row r="176" spans="73:73" customFormat="1">
      <c r="BU176" s="1"/>
    </row>
    <row r="177" spans="73:73" customFormat="1">
      <c r="BU177" s="1"/>
    </row>
    <row r="178" spans="73:73" customFormat="1">
      <c r="BU178" s="1"/>
    </row>
    <row r="179" spans="73:73" customFormat="1">
      <c r="BU179" s="1"/>
    </row>
    <row r="180" spans="73:73" customFormat="1">
      <c r="BU180" s="1"/>
    </row>
    <row r="181" spans="73:73" customFormat="1">
      <c r="BU181" s="1"/>
    </row>
    <row r="182" spans="73:73" customFormat="1">
      <c r="BU182" s="1"/>
    </row>
    <row r="183" spans="73:73" customFormat="1">
      <c r="BU183" s="1"/>
    </row>
    <row r="184" spans="73:73" customFormat="1">
      <c r="BU184" s="1"/>
    </row>
    <row r="185" spans="73:73" customFormat="1">
      <c r="BU185" s="1"/>
    </row>
    <row r="186" spans="73:73" customFormat="1">
      <c r="BU186" s="1"/>
    </row>
    <row r="187" spans="73:73" customFormat="1">
      <c r="BU187" s="1"/>
    </row>
    <row r="188" spans="73:73" customFormat="1">
      <c r="BU188" s="1"/>
    </row>
    <row r="189" spans="73:73" customFormat="1">
      <c r="BU189" s="1"/>
    </row>
    <row r="190" spans="73:73" customFormat="1">
      <c r="BU190" s="1"/>
    </row>
    <row r="191" spans="73:73" customFormat="1">
      <c r="BU191" s="1"/>
    </row>
    <row r="192" spans="73:73" customFormat="1">
      <c r="BU192" s="1"/>
    </row>
    <row r="193" spans="73:73" customFormat="1">
      <c r="BU193" s="1"/>
    </row>
    <row r="194" spans="73:73" customFormat="1">
      <c r="BU194" s="1"/>
    </row>
    <row r="195" spans="73:73" customFormat="1">
      <c r="BU195" s="1"/>
    </row>
    <row r="196" spans="73:73" customFormat="1">
      <c r="BU196" s="1"/>
    </row>
    <row r="197" spans="73:73" customFormat="1">
      <c r="BU197" s="1"/>
    </row>
    <row r="198" spans="73:73" customFormat="1">
      <c r="BU198" s="1"/>
    </row>
    <row r="199" spans="73:73" customFormat="1">
      <c r="BU199" s="1"/>
    </row>
    <row r="200" spans="73:73" customFormat="1">
      <c r="BU200" s="1"/>
    </row>
    <row r="201" spans="73:73" customFormat="1">
      <c r="BU201" s="1"/>
    </row>
    <row r="202" spans="73:73" customFormat="1">
      <c r="BU202" s="1"/>
    </row>
    <row r="203" spans="73:73" customFormat="1">
      <c r="BU203" s="1"/>
    </row>
    <row r="204" spans="73:73" customFormat="1">
      <c r="BU204" s="1"/>
    </row>
    <row r="205" spans="73:73" customFormat="1">
      <c r="BU205" s="1"/>
    </row>
    <row r="206" spans="73:73" customFormat="1">
      <c r="BU206" s="1"/>
    </row>
    <row r="207" spans="73:73" customFormat="1">
      <c r="BU207" s="1"/>
    </row>
    <row r="208" spans="73:73" customFormat="1">
      <c r="BU208" s="1"/>
    </row>
    <row r="209" spans="73:73" customFormat="1">
      <c r="BU209" s="1"/>
    </row>
    <row r="210" spans="73:73" customFormat="1">
      <c r="BU210" s="1"/>
    </row>
    <row r="211" spans="73:73" customFormat="1">
      <c r="BU211" s="1"/>
    </row>
    <row r="212" spans="73:73" customFormat="1">
      <c r="BU212" s="1"/>
    </row>
    <row r="213" spans="73:73" customFormat="1">
      <c r="BU213" s="1"/>
    </row>
    <row r="214" spans="73:73" customFormat="1">
      <c r="BU214" s="1"/>
    </row>
    <row r="215" spans="73:73" customFormat="1">
      <c r="BU215" s="1"/>
    </row>
    <row r="216" spans="73:73" customFormat="1">
      <c r="BU216" s="1"/>
    </row>
    <row r="217" spans="73:73" customFormat="1">
      <c r="BU217" s="1"/>
    </row>
    <row r="218" spans="73:73" customFormat="1">
      <c r="BU218" s="1"/>
    </row>
    <row r="219" spans="73:73" customFormat="1">
      <c r="BU219" s="1"/>
    </row>
    <row r="220" spans="73:73" customFormat="1">
      <c r="BU220" s="1"/>
    </row>
    <row r="221" spans="73:73" customFormat="1">
      <c r="BU221" s="1"/>
    </row>
    <row r="222" spans="73:73" customFormat="1">
      <c r="BU222" s="1"/>
    </row>
    <row r="223" spans="73:73" customFormat="1">
      <c r="BU223" s="1"/>
    </row>
    <row r="224" spans="73:73" customFormat="1">
      <c r="BU224" s="1"/>
    </row>
    <row r="225" spans="73:73" customFormat="1">
      <c r="BU225" s="1"/>
    </row>
    <row r="226" spans="73:73" customFormat="1">
      <c r="BU226" s="1"/>
    </row>
    <row r="227" spans="73:73" customFormat="1">
      <c r="BU227" s="1"/>
    </row>
    <row r="228" spans="73:73" customFormat="1">
      <c r="BU228" s="1"/>
    </row>
    <row r="229" spans="73:73" customFormat="1">
      <c r="BU229" s="1"/>
    </row>
    <row r="230" spans="73:73" customFormat="1">
      <c r="BU230" s="1"/>
    </row>
    <row r="231" spans="73:73" customFormat="1">
      <c r="BU231" s="1"/>
    </row>
    <row r="232" spans="73:73" customFormat="1">
      <c r="BU232" s="1"/>
    </row>
    <row r="233" spans="73:73" customFormat="1">
      <c r="BU233" s="1"/>
    </row>
    <row r="234" spans="73:73" customFormat="1">
      <c r="BU234" s="1"/>
    </row>
    <row r="235" spans="73:73" customFormat="1">
      <c r="BU235" s="1"/>
    </row>
    <row r="236" spans="73:73" customFormat="1">
      <c r="BU236" s="1"/>
    </row>
    <row r="237" spans="73:73" customFormat="1">
      <c r="BU237" s="1"/>
    </row>
    <row r="238" spans="73:73" customFormat="1">
      <c r="BU238" s="1"/>
    </row>
    <row r="239" spans="73:73" customFormat="1">
      <c r="BU239" s="1"/>
    </row>
    <row r="240" spans="73:73" customFormat="1">
      <c r="BU240" s="1"/>
    </row>
    <row r="241" spans="73:73" customFormat="1">
      <c r="BU241" s="1"/>
    </row>
    <row r="242" spans="73:73" customFormat="1">
      <c r="BU242" s="1"/>
    </row>
    <row r="243" spans="73:73" customFormat="1">
      <c r="BU243" s="1"/>
    </row>
    <row r="244" spans="73:73" customFormat="1">
      <c r="BU244" s="1"/>
    </row>
    <row r="245" spans="73:73" customFormat="1">
      <c r="BU245" s="1"/>
    </row>
    <row r="246" spans="73:73" customFormat="1">
      <c r="BU246" s="1"/>
    </row>
    <row r="247" spans="73:73" customFormat="1">
      <c r="BU247" s="1"/>
    </row>
    <row r="248" spans="73:73" customFormat="1">
      <c r="BU248" s="1"/>
    </row>
    <row r="249" spans="73:73" customFormat="1">
      <c r="BU249" s="1"/>
    </row>
    <row r="250" spans="73:73" customFormat="1">
      <c r="BU250" s="1"/>
    </row>
    <row r="251" spans="73:73" customFormat="1">
      <c r="BU251" s="1"/>
    </row>
    <row r="252" spans="73:73" customFormat="1">
      <c r="BU252" s="1"/>
    </row>
    <row r="253" spans="73:73" customFormat="1">
      <c r="BU253" s="1"/>
    </row>
    <row r="254" spans="73:73" customFormat="1">
      <c r="BU254" s="1"/>
    </row>
    <row r="255" spans="73:73" customFormat="1">
      <c r="BU255" s="1"/>
    </row>
    <row r="256" spans="73:73" customFormat="1">
      <c r="BU256" s="1"/>
    </row>
    <row r="257" spans="73:73" customFormat="1">
      <c r="BU257" s="1"/>
    </row>
    <row r="258" spans="73:73" customFormat="1">
      <c r="BU258" s="1"/>
    </row>
    <row r="259" spans="73:73" customFormat="1">
      <c r="BU259" s="1"/>
    </row>
    <row r="260" spans="73:73" customFormat="1">
      <c r="BU260" s="1"/>
    </row>
    <row r="261" spans="73:73" customFormat="1">
      <c r="BU261" s="1"/>
    </row>
    <row r="262" spans="73:73" customFormat="1">
      <c r="BU262" s="1"/>
    </row>
    <row r="263" spans="73:73" customFormat="1">
      <c r="BU263" s="1"/>
    </row>
    <row r="264" spans="73:73" customFormat="1">
      <c r="BU264" s="1"/>
    </row>
    <row r="265" spans="73:73" customFormat="1">
      <c r="BU265" s="1"/>
    </row>
    <row r="266" spans="73:73" customFormat="1">
      <c r="BU266" s="1"/>
    </row>
    <row r="267" spans="73:73" customFormat="1">
      <c r="BU267" s="1"/>
    </row>
    <row r="268" spans="73:73" customFormat="1">
      <c r="BU268" s="1"/>
    </row>
    <row r="269" spans="73:73" customFormat="1">
      <c r="BU269" s="1"/>
    </row>
    <row r="270" spans="73:73" customFormat="1">
      <c r="BU270" s="1"/>
    </row>
    <row r="271" spans="73:73" customFormat="1">
      <c r="BU271" s="1"/>
    </row>
    <row r="272" spans="73:73" customFormat="1">
      <c r="BU272" s="1"/>
    </row>
    <row r="273" spans="73:73" customFormat="1">
      <c r="BU273" s="1"/>
    </row>
    <row r="274" spans="73:73" customFormat="1">
      <c r="BU274" s="1"/>
    </row>
    <row r="275" spans="73:73" customFormat="1">
      <c r="BU275" s="1"/>
    </row>
    <row r="276" spans="73:73" customFormat="1">
      <c r="BU276" s="1"/>
    </row>
    <row r="277" spans="73:73" customFormat="1">
      <c r="BU277" s="1"/>
    </row>
    <row r="278" spans="73:73" customFormat="1">
      <c r="BU278" s="1"/>
    </row>
    <row r="279" spans="73:73" customFormat="1">
      <c r="BU279" s="1"/>
    </row>
    <row r="280" spans="73:73" customFormat="1">
      <c r="BU280" s="1"/>
    </row>
    <row r="281" spans="73:73" customFormat="1">
      <c r="BU281" s="1"/>
    </row>
    <row r="282" spans="73:73" customFormat="1">
      <c r="BU282" s="1"/>
    </row>
    <row r="283" spans="73:73" customFormat="1">
      <c r="BU283" s="1"/>
    </row>
    <row r="284" spans="73:73" customFormat="1">
      <c r="BU284" s="1"/>
    </row>
    <row r="285" spans="73:73" customFormat="1">
      <c r="BU285" s="1"/>
    </row>
    <row r="286" spans="73:73" customFormat="1">
      <c r="BU286" s="1"/>
    </row>
    <row r="287" spans="73:73" customFormat="1">
      <c r="BU287" s="1"/>
    </row>
    <row r="288" spans="73:73" customFormat="1">
      <c r="BU288" s="1"/>
    </row>
    <row r="289" spans="73:73" customFormat="1">
      <c r="BU289" s="1"/>
    </row>
    <row r="290" spans="73:73" customFormat="1">
      <c r="BU290" s="1"/>
    </row>
    <row r="291" spans="73:73" customFormat="1">
      <c r="BU291" s="1"/>
    </row>
    <row r="292" spans="73:73" customFormat="1">
      <c r="BU292" s="1"/>
    </row>
    <row r="293" spans="73:73" customFormat="1">
      <c r="BU293" s="1"/>
    </row>
    <row r="294" spans="73:73" customFormat="1">
      <c r="BU294" s="1"/>
    </row>
    <row r="295" spans="73:73" customFormat="1">
      <c r="BU295" s="1"/>
    </row>
    <row r="296" spans="73:73" customFormat="1">
      <c r="BU296" s="1"/>
    </row>
    <row r="297" spans="73:73" customFormat="1">
      <c r="BU297" s="1"/>
    </row>
    <row r="298" spans="73:73" customFormat="1">
      <c r="BU298" s="1"/>
    </row>
    <row r="299" spans="73:73" customFormat="1">
      <c r="BU299" s="1"/>
    </row>
    <row r="300" spans="73:73" customFormat="1">
      <c r="BU300" s="1"/>
    </row>
    <row r="301" spans="73:73" customFormat="1">
      <c r="BU301" s="1"/>
    </row>
    <row r="302" spans="73:73" customFormat="1">
      <c r="BU302" s="1"/>
    </row>
    <row r="303" spans="73:73" customFormat="1">
      <c r="BU303" s="1"/>
    </row>
    <row r="304" spans="73:73" customFormat="1">
      <c r="BU304" s="1"/>
    </row>
    <row r="305" spans="73:73" customFormat="1">
      <c r="BU305" s="1"/>
    </row>
    <row r="306" spans="73:73" customFormat="1">
      <c r="BU306" s="1"/>
    </row>
    <row r="307" spans="73:73" customFormat="1">
      <c r="BU307" s="1"/>
    </row>
    <row r="308" spans="73:73" customFormat="1">
      <c r="BU308" s="1"/>
    </row>
    <row r="309" spans="73:73" customFormat="1">
      <c r="BU309" s="1"/>
    </row>
    <row r="310" spans="73:73" customFormat="1">
      <c r="BU310" s="1"/>
    </row>
    <row r="311" spans="73:73" customFormat="1">
      <c r="BU311" s="1"/>
    </row>
    <row r="312" spans="73:73" customFormat="1">
      <c r="BU312" s="1"/>
    </row>
    <row r="313" spans="73:73" customFormat="1">
      <c r="BU313" s="1"/>
    </row>
    <row r="314" spans="73:73" customFormat="1">
      <c r="BU314" s="1"/>
    </row>
    <row r="315" spans="73:73" customFormat="1">
      <c r="BU315" s="1"/>
    </row>
    <row r="316" spans="73:73" customFormat="1">
      <c r="BU316" s="1"/>
    </row>
    <row r="317" spans="73:73" customFormat="1">
      <c r="BU317" s="1"/>
    </row>
    <row r="318" spans="73:73" customFormat="1">
      <c r="BU318" s="1"/>
    </row>
    <row r="319" spans="73:73" customFormat="1">
      <c r="BU319" s="1"/>
    </row>
    <row r="320" spans="73:73" customFormat="1">
      <c r="BU320" s="1"/>
    </row>
    <row r="321" spans="73:73" customFormat="1">
      <c r="BU321" s="1"/>
    </row>
    <row r="322" spans="73:73" customFormat="1">
      <c r="BU322" s="1"/>
    </row>
    <row r="323" spans="73:73" customFormat="1">
      <c r="BU323" s="1"/>
    </row>
    <row r="324" spans="73:73" customFormat="1">
      <c r="BU324" s="1"/>
    </row>
    <row r="325" spans="73:73" customFormat="1">
      <c r="BU325" s="1"/>
    </row>
    <row r="326" spans="73:73" customFormat="1">
      <c r="BU326" s="1"/>
    </row>
    <row r="327" spans="73:73" customFormat="1">
      <c r="BU327" s="1"/>
    </row>
    <row r="328" spans="73:73" customFormat="1">
      <c r="BU328" s="1"/>
    </row>
    <row r="329" spans="73:73" customFormat="1">
      <c r="BU329" s="1"/>
    </row>
    <row r="330" spans="73:73" customFormat="1">
      <c r="BU330" s="1"/>
    </row>
    <row r="331" spans="73:73" customFormat="1">
      <c r="BU331" s="1"/>
    </row>
    <row r="332" spans="73:73" customFormat="1">
      <c r="BU332" s="1"/>
    </row>
    <row r="333" spans="73:73" customFormat="1">
      <c r="BU333" s="1"/>
    </row>
    <row r="334" spans="73:73" customFormat="1">
      <c r="BU334" s="1"/>
    </row>
    <row r="335" spans="73:73" customFormat="1">
      <c r="BU335" s="1"/>
    </row>
    <row r="336" spans="73:73" customFormat="1">
      <c r="BU336" s="1"/>
    </row>
    <row r="337" spans="73:73" customFormat="1">
      <c r="BU337" s="1"/>
    </row>
    <row r="338" spans="73:73" customFormat="1">
      <c r="BU338" s="1"/>
    </row>
    <row r="339" spans="73:73" customFormat="1">
      <c r="BU339" s="1"/>
    </row>
    <row r="340" spans="73:73" customFormat="1">
      <c r="BU340" s="1"/>
    </row>
    <row r="341" spans="73:73" customFormat="1">
      <c r="BU341" s="1"/>
    </row>
    <row r="342" spans="73:73" customFormat="1">
      <c r="BU342" s="1"/>
    </row>
    <row r="343" spans="73:73" customFormat="1">
      <c r="BU343" s="1"/>
    </row>
    <row r="344" spans="73:73" customFormat="1">
      <c r="BU344" s="1"/>
    </row>
    <row r="345" spans="73:73" customFormat="1">
      <c r="BU345" s="1"/>
    </row>
    <row r="346" spans="73:73" customFormat="1">
      <c r="BU346" s="1"/>
    </row>
    <row r="347" spans="73:73" customFormat="1">
      <c r="BU347" s="1"/>
    </row>
    <row r="348" spans="73:73" customFormat="1">
      <c r="BU348" s="1"/>
    </row>
    <row r="349" spans="73:73" customFormat="1">
      <c r="BU349" s="1"/>
    </row>
    <row r="350" spans="73:73" customFormat="1">
      <c r="BU350" s="1"/>
    </row>
    <row r="351" spans="73:73" customFormat="1">
      <c r="BU351" s="1"/>
    </row>
    <row r="352" spans="73:73" customFormat="1">
      <c r="BU352" s="1"/>
    </row>
    <row r="353" spans="73:73" customFormat="1">
      <c r="BU353" s="1"/>
    </row>
    <row r="354" spans="73:73" customFormat="1">
      <c r="BU354" s="1"/>
    </row>
    <row r="355" spans="73:73" customFormat="1">
      <c r="BU355" s="1"/>
    </row>
    <row r="356" spans="73:73" customFormat="1">
      <c r="BU356" s="1"/>
    </row>
    <row r="357" spans="73:73" customFormat="1">
      <c r="BU357" s="1"/>
    </row>
    <row r="358" spans="73:73" customFormat="1">
      <c r="BU358" s="1"/>
    </row>
    <row r="359" spans="73:73" customFormat="1">
      <c r="BU359" s="1"/>
    </row>
    <row r="360" spans="73:73" customFormat="1">
      <c r="BU360" s="1"/>
    </row>
    <row r="361" spans="73:73" customFormat="1">
      <c r="BU361" s="1"/>
    </row>
    <row r="362" spans="73:73" customFormat="1">
      <c r="BU362" s="1"/>
    </row>
    <row r="363" spans="73:73" customFormat="1">
      <c r="BU363" s="1"/>
    </row>
    <row r="364" spans="73:73" customFormat="1">
      <c r="BU364" s="1"/>
    </row>
    <row r="365" spans="73:73" customFormat="1">
      <c r="BU365" s="1"/>
    </row>
    <row r="366" spans="73:73" customFormat="1">
      <c r="BU366" s="1"/>
    </row>
    <row r="367" spans="73:73" customFormat="1">
      <c r="BU367" s="1"/>
    </row>
    <row r="368" spans="73:73" customFormat="1">
      <c r="BU368" s="1"/>
    </row>
    <row r="369" spans="73:73" customFormat="1">
      <c r="BU369" s="1"/>
    </row>
    <row r="370" spans="73:73" customFormat="1">
      <c r="BU370" s="1"/>
    </row>
    <row r="371" spans="73:73" customFormat="1">
      <c r="BU371" s="1"/>
    </row>
    <row r="372" spans="73:73" customFormat="1">
      <c r="BU372" s="1"/>
    </row>
    <row r="373" spans="73:73" customFormat="1">
      <c r="BU373" s="1"/>
    </row>
    <row r="374" spans="73:73" customFormat="1">
      <c r="BU374" s="1"/>
    </row>
    <row r="375" spans="73:73" customFormat="1">
      <c r="BU375" s="1"/>
    </row>
    <row r="376" spans="73:73" customFormat="1">
      <c r="BU376" s="1"/>
    </row>
    <row r="377" spans="73:73" customFormat="1">
      <c r="BU377" s="1"/>
    </row>
    <row r="378" spans="73:73" customFormat="1">
      <c r="BU378" s="1"/>
    </row>
    <row r="379" spans="73:73" customFormat="1">
      <c r="BU379" s="1"/>
    </row>
    <row r="380" spans="73:73" customFormat="1">
      <c r="BU380" s="1"/>
    </row>
    <row r="381" spans="73:73" customFormat="1">
      <c r="BU381" s="1"/>
    </row>
    <row r="382" spans="73:73" customFormat="1">
      <c r="BU382" s="1"/>
    </row>
    <row r="383" spans="73:73" customFormat="1">
      <c r="BU383" s="1"/>
    </row>
    <row r="384" spans="73:73" customFormat="1">
      <c r="BU384" s="1"/>
    </row>
    <row r="385" spans="73:73" customFormat="1">
      <c r="BU385" s="1"/>
    </row>
    <row r="386" spans="73:73" customFormat="1">
      <c r="BU386" s="1"/>
    </row>
    <row r="387" spans="73:73" customFormat="1">
      <c r="BU387" s="1"/>
    </row>
    <row r="388" spans="73:73" customFormat="1">
      <c r="BU388" s="1"/>
    </row>
    <row r="389" spans="73:73" customFormat="1">
      <c r="BU389" s="1"/>
    </row>
    <row r="390" spans="73:73" customFormat="1">
      <c r="BU390" s="1"/>
    </row>
    <row r="391" spans="73:73" customFormat="1">
      <c r="BU391" s="1"/>
    </row>
    <row r="392" spans="73:73" customFormat="1">
      <c r="BU392" s="1"/>
    </row>
    <row r="393" spans="73:73" customFormat="1">
      <c r="BU393" s="1"/>
    </row>
    <row r="394" spans="73:73" customFormat="1">
      <c r="BU394" s="1"/>
    </row>
    <row r="395" spans="73:73" customFormat="1">
      <c r="BU395" s="1"/>
    </row>
    <row r="396" spans="73:73" customFormat="1">
      <c r="BU396" s="1"/>
    </row>
    <row r="397" spans="73:73" customFormat="1">
      <c r="BU397" s="1"/>
    </row>
    <row r="398" spans="73:73" customFormat="1">
      <c r="BU398" s="1"/>
    </row>
    <row r="399" spans="73:73" customFormat="1">
      <c r="BU399" s="1"/>
    </row>
    <row r="400" spans="73:73" customFormat="1">
      <c r="BU400" s="1"/>
    </row>
    <row r="401" spans="73:73" customFormat="1">
      <c r="BU401" s="1"/>
    </row>
    <row r="402" spans="73:73" customFormat="1">
      <c r="BU402" s="1"/>
    </row>
    <row r="403" spans="73:73" customFormat="1">
      <c r="BU403" s="1"/>
    </row>
    <row r="404" spans="73:73" customFormat="1">
      <c r="BU404" s="1"/>
    </row>
    <row r="405" spans="73:73" customFormat="1">
      <c r="BU405" s="1"/>
    </row>
    <row r="406" spans="73:73" customFormat="1">
      <c r="BU406" s="1"/>
    </row>
    <row r="407" spans="73:73" customFormat="1">
      <c r="BU407" s="1"/>
    </row>
    <row r="408" spans="73:73" customFormat="1">
      <c r="BU408" s="1"/>
    </row>
    <row r="409" spans="73:73" customFormat="1">
      <c r="BU409" s="1"/>
    </row>
    <row r="410" spans="73:73" customFormat="1">
      <c r="BU410" s="1"/>
    </row>
    <row r="411" spans="73:73" customFormat="1">
      <c r="BU411" s="1"/>
    </row>
    <row r="412" spans="73:73" customFormat="1">
      <c r="BU412" s="1"/>
    </row>
    <row r="413" spans="73:73" customFormat="1">
      <c r="BU413" s="1"/>
    </row>
    <row r="414" spans="73:73" customFormat="1">
      <c r="BU414" s="1"/>
    </row>
    <row r="415" spans="73:73" customFormat="1">
      <c r="BU415" s="1"/>
    </row>
    <row r="416" spans="73:73" customFormat="1">
      <c r="BU416" s="1"/>
    </row>
    <row r="417" spans="73:73" customFormat="1">
      <c r="BU417" s="1"/>
    </row>
    <row r="418" spans="73:73" customFormat="1">
      <c r="BU418" s="1"/>
    </row>
    <row r="419" spans="73:73" customFormat="1">
      <c r="BU419" s="1"/>
    </row>
    <row r="420" spans="73:73" customFormat="1">
      <c r="BU420" s="1"/>
    </row>
    <row r="421" spans="73:73" customFormat="1">
      <c r="BU421" s="1"/>
    </row>
    <row r="422" spans="73:73" customFormat="1">
      <c r="BU422" s="1"/>
    </row>
    <row r="423" spans="73:73" customFormat="1">
      <c r="BU423" s="1"/>
    </row>
    <row r="424" spans="73:73" customFormat="1">
      <c r="BU424" s="1"/>
    </row>
    <row r="425" spans="73:73" customFormat="1">
      <c r="BU425" s="1"/>
    </row>
    <row r="426" spans="73:73" customFormat="1">
      <c r="BU426" s="1"/>
    </row>
    <row r="427" spans="73:73" customFormat="1">
      <c r="BU427" s="1"/>
    </row>
    <row r="428" spans="73:73" customFormat="1">
      <c r="BU428" s="1"/>
    </row>
    <row r="429" spans="73:73" customFormat="1">
      <c r="BU429" s="1"/>
    </row>
    <row r="430" spans="73:73" customFormat="1">
      <c r="BU430" s="1"/>
    </row>
    <row r="431" spans="73:73" customFormat="1">
      <c r="BU431" s="1"/>
    </row>
    <row r="432" spans="73:73" customFormat="1">
      <c r="BU432" s="1"/>
    </row>
    <row r="433" spans="73:73" customFormat="1">
      <c r="BU433" s="1"/>
    </row>
    <row r="434" spans="73:73" customFormat="1">
      <c r="BU434" s="1"/>
    </row>
    <row r="435" spans="73:73" customFormat="1">
      <c r="BU435" s="1"/>
    </row>
    <row r="436" spans="73:73" customFormat="1">
      <c r="BU436" s="1"/>
    </row>
    <row r="437" spans="73:73" customFormat="1">
      <c r="BU437" s="1"/>
    </row>
    <row r="438" spans="73:73" customFormat="1">
      <c r="BU438" s="1"/>
    </row>
    <row r="439" spans="73:73" customFormat="1">
      <c r="BU439" s="1"/>
    </row>
    <row r="440" spans="73:73" customFormat="1">
      <c r="BU440" s="1"/>
    </row>
    <row r="441" spans="73:73" customFormat="1">
      <c r="BU441" s="1"/>
    </row>
    <row r="442" spans="73:73" customFormat="1">
      <c r="BU442" s="1"/>
    </row>
    <row r="443" spans="73:73" customFormat="1">
      <c r="BU443" s="1"/>
    </row>
    <row r="444" spans="73:73" customFormat="1">
      <c r="BU444" s="1"/>
    </row>
    <row r="445" spans="73:73" customFormat="1">
      <c r="BU445" s="1"/>
    </row>
    <row r="446" spans="73:73" customFormat="1">
      <c r="BU446" s="1"/>
    </row>
    <row r="447" spans="73:73" customFormat="1">
      <c r="BU447" s="1"/>
    </row>
    <row r="448" spans="73:73" customFormat="1">
      <c r="BU448" s="1"/>
    </row>
    <row r="449" spans="73:73" customFormat="1">
      <c r="BU449" s="1"/>
    </row>
    <row r="450" spans="73:73" customFormat="1">
      <c r="BU450" s="1"/>
    </row>
    <row r="451" spans="73:73" customFormat="1">
      <c r="BU451" s="1"/>
    </row>
    <row r="452" spans="73:73" customFormat="1">
      <c r="BU452" s="1"/>
    </row>
    <row r="453" spans="73:73" customFormat="1">
      <c r="BU453" s="1"/>
    </row>
    <row r="454" spans="73:73" customFormat="1">
      <c r="BU454" s="1"/>
    </row>
    <row r="455" spans="73:73" customFormat="1">
      <c r="BU455" s="1"/>
    </row>
    <row r="456" spans="73:73" customFormat="1">
      <c r="BU456" s="1"/>
    </row>
    <row r="457" spans="73:73" customFormat="1">
      <c r="BU457" s="1"/>
    </row>
    <row r="458" spans="73:73" customFormat="1">
      <c r="BU458" s="1"/>
    </row>
    <row r="459" spans="73:73" customFormat="1">
      <c r="BU459" s="1"/>
    </row>
    <row r="460" spans="73:73" customFormat="1">
      <c r="BU460" s="1"/>
    </row>
    <row r="461" spans="73:73" customFormat="1">
      <c r="BU461" s="1"/>
    </row>
    <row r="462" spans="73:73" customFormat="1">
      <c r="BU462" s="1"/>
    </row>
    <row r="463" spans="73:73" customFormat="1">
      <c r="BU463" s="1"/>
    </row>
    <row r="464" spans="73:73" customFormat="1">
      <c r="BU464" s="1"/>
    </row>
    <row r="465" spans="73:73" customFormat="1">
      <c r="BU465" s="1"/>
    </row>
    <row r="466" spans="73:73" customFormat="1">
      <c r="BU466" s="1"/>
    </row>
    <row r="467" spans="73:73" customFormat="1">
      <c r="BU467" s="1"/>
    </row>
    <row r="468" spans="73:73" customFormat="1">
      <c r="BU468" s="1"/>
    </row>
    <row r="469" spans="73:73" customFormat="1">
      <c r="BU469" s="1"/>
    </row>
    <row r="470" spans="73:73" customFormat="1">
      <c r="BU470" s="1"/>
    </row>
    <row r="471" spans="73:73" customFormat="1">
      <c r="BU471" s="1"/>
    </row>
    <row r="472" spans="73:73" customFormat="1">
      <c r="BU472" s="1"/>
    </row>
    <row r="473" spans="73:73" customFormat="1">
      <c r="BU473" s="1"/>
    </row>
    <row r="474" spans="73:73" customFormat="1">
      <c r="BU474" s="1"/>
    </row>
    <row r="475" spans="73:73" customFormat="1">
      <c r="BU475" s="1"/>
    </row>
    <row r="476" spans="73:73" customFormat="1">
      <c r="BU476" s="1"/>
    </row>
    <row r="477" spans="73:73" customFormat="1">
      <c r="BU477" s="1"/>
    </row>
    <row r="478" spans="73:73" customFormat="1">
      <c r="BU478" s="1"/>
    </row>
    <row r="479" spans="73:73" customFormat="1">
      <c r="BU479" s="1"/>
    </row>
    <row r="480" spans="73:73" customFormat="1">
      <c r="BU480" s="1"/>
    </row>
    <row r="481" spans="73:73" customFormat="1">
      <c r="BU481" s="1"/>
    </row>
    <row r="482" spans="73:73" customFormat="1">
      <c r="BU482" s="1"/>
    </row>
    <row r="483" spans="73:73" customFormat="1">
      <c r="BU483" s="1"/>
    </row>
    <row r="484" spans="73:73" customFormat="1">
      <c r="BU484" s="1"/>
    </row>
    <row r="485" spans="73:73" customFormat="1">
      <c r="BU485" s="1"/>
    </row>
    <row r="486" spans="73:73" customFormat="1">
      <c r="BU486" s="1"/>
    </row>
    <row r="487" spans="73:73" customFormat="1">
      <c r="BU487" s="1"/>
    </row>
    <row r="488" spans="73:73" customFormat="1">
      <c r="BU488" s="1"/>
    </row>
    <row r="489" spans="73:73" customFormat="1">
      <c r="BU489" s="1"/>
    </row>
    <row r="490" spans="73:73" customFormat="1">
      <c r="BU490" s="1"/>
    </row>
    <row r="491" spans="73:73" customFormat="1">
      <c r="BU491" s="1"/>
    </row>
    <row r="492" spans="73:73" customFormat="1">
      <c r="BU492" s="1"/>
    </row>
    <row r="493" spans="73:73" customFormat="1">
      <c r="BU493" s="1"/>
    </row>
    <row r="494" spans="73:73" customFormat="1">
      <c r="BU494" s="1"/>
    </row>
    <row r="495" spans="73:73" customFormat="1">
      <c r="BU495" s="1"/>
    </row>
    <row r="496" spans="73:73" customFormat="1">
      <c r="BU496" s="1"/>
    </row>
    <row r="497" spans="73:73" customFormat="1">
      <c r="BU497" s="1"/>
    </row>
    <row r="498" spans="73:73" customFormat="1">
      <c r="BU498" s="1"/>
    </row>
    <row r="499" spans="73:73" customFormat="1">
      <c r="BU499" s="1"/>
    </row>
    <row r="500" spans="73:73" customFormat="1">
      <c r="BU500" s="1"/>
    </row>
    <row r="501" spans="73:73" customFormat="1">
      <c r="BU501" s="1"/>
    </row>
    <row r="502" spans="73:73" customFormat="1">
      <c r="BU502" s="1"/>
    </row>
    <row r="503" spans="73:73" customFormat="1">
      <c r="BU503" s="1"/>
    </row>
    <row r="504" spans="73:73" customFormat="1">
      <c r="BU504" s="1"/>
    </row>
    <row r="505" spans="73:73" customFormat="1">
      <c r="BU505" s="1"/>
    </row>
    <row r="506" spans="73:73" customFormat="1">
      <c r="BU506" s="1"/>
    </row>
    <row r="507" spans="73:73" customFormat="1">
      <c r="BU507" s="1"/>
    </row>
    <row r="508" spans="73:73" customFormat="1">
      <c r="BU508" s="1"/>
    </row>
    <row r="509" spans="73:73" customFormat="1">
      <c r="BU509" s="1"/>
    </row>
    <row r="510" spans="73:73" customFormat="1">
      <c r="BU510" s="1"/>
    </row>
    <row r="511" spans="73:73" customFormat="1">
      <c r="BU511" s="1"/>
    </row>
    <row r="512" spans="73:73" customFormat="1">
      <c r="BU512" s="1"/>
    </row>
    <row r="513" spans="73:73" customFormat="1">
      <c r="BU513" s="1"/>
    </row>
    <row r="514" spans="73:73" customFormat="1">
      <c r="BU514" s="1"/>
    </row>
    <row r="515" spans="73:73" customFormat="1">
      <c r="BU515" s="1"/>
    </row>
    <row r="516" spans="73:73" customFormat="1">
      <c r="BU516" s="1"/>
    </row>
    <row r="517" spans="73:73" customFormat="1">
      <c r="BU517" s="1"/>
    </row>
    <row r="518" spans="73:73" customFormat="1">
      <c r="BU518" s="1"/>
    </row>
    <row r="519" spans="73:73" customFormat="1">
      <c r="BU519" s="1"/>
    </row>
    <row r="520" spans="73:73" customFormat="1">
      <c r="BU520" s="1"/>
    </row>
    <row r="521" spans="73:73" customFormat="1">
      <c r="BU521" s="1"/>
    </row>
    <row r="522" spans="73:73" customFormat="1">
      <c r="BU522" s="1"/>
    </row>
    <row r="523" spans="73:73" customFormat="1">
      <c r="BU523" s="1"/>
    </row>
    <row r="524" spans="73:73" customFormat="1">
      <c r="BU524" s="1"/>
    </row>
    <row r="525" spans="73:73" customFormat="1">
      <c r="BU525" s="1"/>
    </row>
    <row r="526" spans="73:73" customFormat="1">
      <c r="BU526" s="1"/>
    </row>
    <row r="527" spans="73:73" customFormat="1">
      <c r="BU527" s="1"/>
    </row>
    <row r="528" spans="73:73" customFormat="1">
      <c r="BU528" s="1"/>
    </row>
    <row r="529" spans="73:73" customFormat="1">
      <c r="BU529" s="1"/>
    </row>
    <row r="530" spans="73:73" customFormat="1">
      <c r="BU530" s="1"/>
    </row>
    <row r="531" spans="73:73" customFormat="1">
      <c r="BU531" s="1"/>
    </row>
    <row r="532" spans="73:73" customFormat="1">
      <c r="BU532" s="1"/>
    </row>
    <row r="533" spans="73:73" customFormat="1">
      <c r="BU533" s="1"/>
    </row>
    <row r="534" spans="73:73" customFormat="1">
      <c r="BU534" s="1"/>
    </row>
    <row r="535" spans="73:73" customFormat="1">
      <c r="BU535" s="1"/>
    </row>
    <row r="536" spans="73:73" customFormat="1">
      <c r="BU536" s="1"/>
    </row>
    <row r="537" spans="73:73" customFormat="1">
      <c r="BU537" s="1"/>
    </row>
    <row r="538" spans="73:73" customFormat="1">
      <c r="BU538" s="1"/>
    </row>
    <row r="539" spans="73:73" customFormat="1">
      <c r="BU539" s="1"/>
    </row>
    <row r="540" spans="73:73" customFormat="1">
      <c r="BU540" s="1"/>
    </row>
    <row r="541" spans="73:73" customFormat="1">
      <c r="BU541" s="1"/>
    </row>
    <row r="542" spans="73:73" customFormat="1">
      <c r="BU542" s="1"/>
    </row>
    <row r="543" spans="73:73" customFormat="1">
      <c r="BU543" s="1"/>
    </row>
    <row r="544" spans="73:73" customFormat="1">
      <c r="BU544" s="1"/>
    </row>
    <row r="545" spans="73:73" customFormat="1">
      <c r="BU545" s="1"/>
    </row>
    <row r="546" spans="73:73" customFormat="1">
      <c r="BU546" s="1"/>
    </row>
    <row r="547" spans="73:73" customFormat="1">
      <c r="BU547" s="1"/>
    </row>
    <row r="548" spans="73:73" customFormat="1">
      <c r="BU548" s="1"/>
    </row>
    <row r="549" spans="73:73" customFormat="1">
      <c r="BU549" s="1"/>
    </row>
    <row r="550" spans="73:73" customFormat="1">
      <c r="BU550" s="1"/>
    </row>
    <row r="551" spans="73:73" customFormat="1">
      <c r="BU551" s="1"/>
    </row>
    <row r="552" spans="73:73" customFormat="1">
      <c r="BU552" s="1"/>
    </row>
    <row r="553" spans="73:73" customFormat="1">
      <c r="BU553" s="1"/>
    </row>
    <row r="554" spans="73:73" customFormat="1">
      <c r="BU554" s="1"/>
    </row>
    <row r="555" spans="73:73" customFormat="1">
      <c r="BU555" s="1"/>
    </row>
    <row r="556" spans="73:73" customFormat="1">
      <c r="BU556" s="1"/>
    </row>
    <row r="557" spans="73:73" customFormat="1">
      <c r="BU557" s="1"/>
    </row>
    <row r="558" spans="73:73" customFormat="1">
      <c r="BU558" s="1"/>
    </row>
    <row r="559" spans="73:73" customFormat="1">
      <c r="BU559" s="1"/>
    </row>
    <row r="560" spans="73:73" customFormat="1">
      <c r="BU560" s="1"/>
    </row>
    <row r="561" spans="73:73" customFormat="1">
      <c r="BU561" s="1"/>
    </row>
    <row r="562" spans="73:73" customFormat="1">
      <c r="BU562" s="1"/>
    </row>
    <row r="563" spans="73:73" customFormat="1">
      <c r="BU563" s="1"/>
    </row>
    <row r="564" spans="73:73" customFormat="1">
      <c r="BU564" s="1"/>
    </row>
    <row r="565" spans="73:73" customFormat="1">
      <c r="BU565" s="1"/>
    </row>
    <row r="566" spans="73:73" customFormat="1">
      <c r="BU566" s="1"/>
    </row>
    <row r="567" spans="73:73" customFormat="1">
      <c r="BU567" s="1"/>
    </row>
    <row r="568" spans="73:73" customFormat="1">
      <c r="BU568" s="1"/>
    </row>
    <row r="569" spans="73:73" customFormat="1">
      <c r="BU569" s="1"/>
    </row>
    <row r="570" spans="73:73" customFormat="1">
      <c r="BU570" s="1"/>
    </row>
    <row r="571" spans="73:73" customFormat="1">
      <c r="BU571" s="1"/>
    </row>
    <row r="572" spans="73:73" customFormat="1">
      <c r="BU572" s="1"/>
    </row>
    <row r="573" spans="73:73" customFormat="1">
      <c r="BU573" s="1"/>
    </row>
    <row r="574" spans="73:73" customFormat="1">
      <c r="BU574" s="1"/>
    </row>
    <row r="575" spans="73:73" customFormat="1">
      <c r="BU575" s="1"/>
    </row>
    <row r="576" spans="73:73" customFormat="1">
      <c r="BU576" s="1"/>
    </row>
    <row r="577" spans="73:73" customFormat="1">
      <c r="BU577" s="1"/>
    </row>
    <row r="578" spans="73:73" customFormat="1">
      <c r="BU578" s="1"/>
    </row>
    <row r="579" spans="73:73" customFormat="1">
      <c r="BU579" s="1"/>
    </row>
    <row r="580" spans="73:73" customFormat="1">
      <c r="BU580" s="1"/>
    </row>
    <row r="581" spans="73:73" customFormat="1">
      <c r="BU581" s="1"/>
    </row>
    <row r="582" spans="73:73" customFormat="1">
      <c r="BU582" s="1"/>
    </row>
    <row r="583" spans="73:73" customFormat="1">
      <c r="BU583" s="1"/>
    </row>
    <row r="584" spans="73:73" customFormat="1">
      <c r="BU584" s="1"/>
    </row>
    <row r="585" spans="73:73" customFormat="1">
      <c r="BU585" s="1"/>
    </row>
    <row r="586" spans="73:73" customFormat="1">
      <c r="BU586" s="1"/>
    </row>
    <row r="587" spans="73:73" customFormat="1">
      <c r="BU587" s="1"/>
    </row>
    <row r="588" spans="73:73" customFormat="1">
      <c r="BU588" s="1"/>
    </row>
    <row r="589" spans="73:73" customFormat="1">
      <c r="BU589" s="1"/>
    </row>
    <row r="590" spans="73:73" customFormat="1">
      <c r="BU590" s="1"/>
    </row>
    <row r="591" spans="73:73" customFormat="1">
      <c r="BU591" s="1"/>
    </row>
    <row r="592" spans="73:73" customFormat="1">
      <c r="BU592" s="1"/>
    </row>
    <row r="593" spans="73:73" customFormat="1">
      <c r="BU593" s="1"/>
    </row>
    <row r="594" spans="73:73" customFormat="1">
      <c r="BU594" s="1"/>
    </row>
    <row r="595" spans="73:73" customFormat="1">
      <c r="BU595" s="1"/>
    </row>
    <row r="596" spans="73:73" customFormat="1">
      <c r="BU596" s="1"/>
    </row>
    <row r="597" spans="73:73" customFormat="1">
      <c r="BU597" s="1"/>
    </row>
    <row r="598" spans="73:73" customFormat="1">
      <c r="BU598" s="1"/>
    </row>
    <row r="599" spans="73:73" customFormat="1">
      <c r="BU599" s="1"/>
    </row>
    <row r="600" spans="73:73" customFormat="1">
      <c r="BU600" s="1"/>
    </row>
    <row r="601" spans="73:73" customFormat="1">
      <c r="BU601" s="1"/>
    </row>
    <row r="602" spans="73:73" customFormat="1">
      <c r="BU602" s="1"/>
    </row>
    <row r="603" spans="73:73" customFormat="1">
      <c r="BU603" s="1"/>
    </row>
    <row r="604" spans="73:73" customFormat="1">
      <c r="BU604" s="1"/>
    </row>
    <row r="605" spans="73:73" customFormat="1">
      <c r="BU605" s="1"/>
    </row>
    <row r="606" spans="73:73" customFormat="1">
      <c r="BU606" s="1"/>
    </row>
    <row r="607" spans="73:73" customFormat="1">
      <c r="BU607" s="1"/>
    </row>
    <row r="608" spans="73:73" customFormat="1">
      <c r="BU608" s="1"/>
    </row>
    <row r="609" spans="73:73" customFormat="1">
      <c r="BU609" s="1"/>
    </row>
    <row r="610" spans="73:73" customFormat="1">
      <c r="BU610" s="1"/>
    </row>
    <row r="611" spans="73:73" customFormat="1">
      <c r="BU611" s="1"/>
    </row>
    <row r="612" spans="73:73" customFormat="1">
      <c r="BU612" s="1"/>
    </row>
    <row r="613" spans="73:73" customFormat="1">
      <c r="BU613" s="1"/>
    </row>
    <row r="614" spans="73:73" customFormat="1">
      <c r="BU614" s="1"/>
    </row>
    <row r="615" spans="73:73" customFormat="1">
      <c r="BU615" s="1"/>
    </row>
    <row r="616" spans="73:73" customFormat="1">
      <c r="BU616" s="1"/>
    </row>
    <row r="617" spans="73:73" customFormat="1">
      <c r="BU617" s="1"/>
    </row>
    <row r="618" spans="73:73" customFormat="1">
      <c r="BU618" s="1"/>
    </row>
    <row r="619" spans="73:73" customFormat="1">
      <c r="BU619" s="1"/>
    </row>
    <row r="620" spans="73:73" customFormat="1">
      <c r="BU620" s="1"/>
    </row>
    <row r="621" spans="73:73" customFormat="1">
      <c r="BU621" s="1"/>
    </row>
    <row r="622" spans="73:73" customFormat="1">
      <c r="BU622" s="1"/>
    </row>
    <row r="623" spans="73:73" customFormat="1">
      <c r="BU623" s="1"/>
    </row>
    <row r="624" spans="73:73" customFormat="1">
      <c r="BU624" s="1"/>
    </row>
    <row r="625" spans="73:73" customFormat="1">
      <c r="BU625" s="1"/>
    </row>
    <row r="626" spans="73:73" customFormat="1">
      <c r="BU626" s="1"/>
    </row>
    <row r="627" spans="73:73" customFormat="1">
      <c r="BU627" s="1"/>
    </row>
    <row r="628" spans="73:73" customFormat="1">
      <c r="BU628" s="1"/>
    </row>
    <row r="629" spans="73:73" customFormat="1">
      <c r="BU629" s="1"/>
    </row>
    <row r="630" spans="73:73" customFormat="1">
      <c r="BU630" s="1"/>
    </row>
    <row r="631" spans="73:73" customFormat="1">
      <c r="BU631" s="1"/>
    </row>
    <row r="632" spans="73:73" customFormat="1">
      <c r="BU632" s="1"/>
    </row>
    <row r="633" spans="73:73" customFormat="1">
      <c r="BU633" s="1"/>
    </row>
    <row r="634" spans="73:73" customFormat="1">
      <c r="BU634" s="1"/>
    </row>
    <row r="635" spans="73:73" customFormat="1">
      <c r="BU635" s="1"/>
    </row>
    <row r="636" spans="73:73" customFormat="1">
      <c r="BU636" s="1"/>
    </row>
    <row r="637" spans="73:73" customFormat="1">
      <c r="BU637" s="1"/>
    </row>
    <row r="638" spans="73:73" customFormat="1">
      <c r="BU638" s="1"/>
    </row>
    <row r="639" spans="73:73" customFormat="1">
      <c r="BU639" s="1"/>
    </row>
    <row r="640" spans="73:73" customFormat="1">
      <c r="BU640" s="1"/>
    </row>
    <row r="641" spans="73:73" customFormat="1">
      <c r="BU641" s="1"/>
    </row>
    <row r="642" spans="73:73" customFormat="1">
      <c r="BU642" s="1"/>
    </row>
    <row r="643" spans="73:73" customFormat="1">
      <c r="BU643" s="1"/>
    </row>
    <row r="644" spans="73:73" customFormat="1">
      <c r="BU644" s="1"/>
    </row>
    <row r="645" spans="73:73" customFormat="1">
      <c r="BU645" s="1"/>
    </row>
    <row r="646" spans="73:73" customFormat="1">
      <c r="BU646" s="1"/>
    </row>
    <row r="647" spans="73:73" customFormat="1">
      <c r="BU647" s="1"/>
    </row>
    <row r="648" spans="73:73" customFormat="1">
      <c r="BU648" s="1"/>
    </row>
    <row r="649" spans="73:73" customFormat="1">
      <c r="BU649" s="1"/>
    </row>
    <row r="650" spans="73:73" customFormat="1">
      <c r="BU650" s="1"/>
    </row>
    <row r="651" spans="73:73" customFormat="1">
      <c r="BU651" s="1"/>
    </row>
    <row r="652" spans="73:73" customFormat="1">
      <c r="BU652" s="1"/>
    </row>
    <row r="653" spans="73:73" customFormat="1">
      <c r="BU653" s="1"/>
    </row>
    <row r="654" spans="73:73" customFormat="1">
      <c r="BU654" s="1"/>
    </row>
    <row r="655" spans="73:73" customFormat="1">
      <c r="BU655" s="1"/>
    </row>
    <row r="656" spans="73:73" customFormat="1">
      <c r="BU656" s="1"/>
    </row>
    <row r="657" spans="73:73" customFormat="1">
      <c r="BU657" s="1"/>
    </row>
    <row r="658" spans="73:73" customFormat="1">
      <c r="BU658" s="1"/>
    </row>
    <row r="659" spans="73:73" customFormat="1">
      <c r="BU659" s="1"/>
    </row>
    <row r="660" spans="73:73" customFormat="1">
      <c r="BU660" s="1"/>
    </row>
    <row r="661" spans="73:73" customFormat="1">
      <c r="BU661" s="1"/>
    </row>
    <row r="662" spans="73:73" customFormat="1">
      <c r="BU662" s="1"/>
    </row>
    <row r="663" spans="73:73" customFormat="1">
      <c r="BU663" s="1"/>
    </row>
    <row r="664" spans="73:73" customFormat="1">
      <c r="BU664" s="1"/>
    </row>
    <row r="665" spans="73:73" customFormat="1">
      <c r="BU665" s="1"/>
    </row>
    <row r="666" spans="73:73" customFormat="1">
      <c r="BU666" s="1"/>
    </row>
    <row r="667" spans="73:73" customFormat="1">
      <c r="BU667" s="1"/>
    </row>
    <row r="668" spans="73:73" customFormat="1">
      <c r="BU668" s="1"/>
    </row>
    <row r="669" spans="73:73" customFormat="1">
      <c r="BU669" s="1"/>
    </row>
    <row r="670" spans="73:73" customFormat="1">
      <c r="BU670" s="1"/>
    </row>
    <row r="671" spans="73:73" customFormat="1">
      <c r="BU671" s="1"/>
    </row>
    <row r="672" spans="73:73" customFormat="1">
      <c r="BU672" s="1"/>
    </row>
    <row r="673" spans="73:73" customFormat="1">
      <c r="BU673" s="1"/>
    </row>
    <row r="674" spans="73:73" customFormat="1">
      <c r="BU674" s="1"/>
    </row>
    <row r="675" spans="73:73" customFormat="1">
      <c r="BU675" s="1"/>
    </row>
    <row r="676" spans="73:73" customFormat="1">
      <c r="BU676" s="1"/>
    </row>
    <row r="677" spans="73:73" customFormat="1">
      <c r="BU677" s="1"/>
    </row>
    <row r="678" spans="73:73" customFormat="1">
      <c r="BU678" s="1"/>
    </row>
    <row r="679" spans="73:73" customFormat="1">
      <c r="BU679" s="1"/>
    </row>
    <row r="680" spans="73:73" customFormat="1">
      <c r="BU680" s="1"/>
    </row>
    <row r="681" spans="73:73" customFormat="1">
      <c r="BU681" s="1"/>
    </row>
    <row r="682" spans="73:73" customFormat="1">
      <c r="BU682" s="1"/>
    </row>
    <row r="683" spans="73:73" customFormat="1">
      <c r="BU683" s="1"/>
    </row>
    <row r="684" spans="73:73" customFormat="1">
      <c r="BU684" s="1"/>
    </row>
    <row r="685" spans="73:73" customFormat="1">
      <c r="BU685" s="1"/>
    </row>
    <row r="686" spans="73:73" customFormat="1">
      <c r="BU686" s="1"/>
    </row>
    <row r="687" spans="73:73" customFormat="1">
      <c r="BU687" s="1"/>
    </row>
    <row r="688" spans="73:73" customFormat="1">
      <c r="BU688" s="1"/>
    </row>
    <row r="689" spans="73:73" customFormat="1">
      <c r="BU689" s="1"/>
    </row>
    <row r="690" spans="73:73" customFormat="1">
      <c r="BU690" s="1"/>
    </row>
    <row r="691" spans="73:73" customFormat="1">
      <c r="BU691" s="1"/>
    </row>
    <row r="692" spans="73:73" customFormat="1">
      <c r="BU692" s="1"/>
    </row>
    <row r="693" spans="73:73" customFormat="1">
      <c r="BU693" s="1"/>
    </row>
    <row r="694" spans="73:73" customFormat="1">
      <c r="BU694" s="1"/>
    </row>
    <row r="695" spans="73:73" customFormat="1">
      <c r="BU695" s="1"/>
    </row>
    <row r="696" spans="73:73" customFormat="1">
      <c r="BU696" s="1"/>
    </row>
    <row r="697" spans="73:73" customFormat="1">
      <c r="BU697" s="1"/>
    </row>
    <row r="698" spans="73:73" customFormat="1">
      <c r="BU698" s="1"/>
    </row>
    <row r="699" spans="73:73" customFormat="1">
      <c r="BU699" s="1"/>
    </row>
    <row r="700" spans="73:73" customFormat="1">
      <c r="BU700" s="1"/>
    </row>
    <row r="701" spans="73:73" customFormat="1">
      <c r="BU701" s="1"/>
    </row>
    <row r="702" spans="73:73" customFormat="1">
      <c r="BU702" s="1"/>
    </row>
    <row r="703" spans="73:73" customFormat="1">
      <c r="BU703" s="1"/>
    </row>
    <row r="704" spans="73:73" customFormat="1">
      <c r="BU704" s="1"/>
    </row>
    <row r="705" spans="73:73" customFormat="1">
      <c r="BU705" s="1"/>
    </row>
    <row r="706" spans="73:73" customFormat="1">
      <c r="BU706" s="1"/>
    </row>
    <row r="707" spans="73:73" customFormat="1">
      <c r="BU707" s="1"/>
    </row>
    <row r="708" spans="73:73" customFormat="1">
      <c r="BU708" s="1"/>
    </row>
    <row r="709" spans="73:73" customFormat="1">
      <c r="BU709" s="1"/>
    </row>
    <row r="710" spans="73:73" customFormat="1">
      <c r="BU710" s="1"/>
    </row>
    <row r="711" spans="73:73" customFormat="1">
      <c r="BU711" s="1"/>
    </row>
    <row r="712" spans="73:73" customFormat="1">
      <c r="BU712" s="1"/>
    </row>
    <row r="713" spans="73:73" customFormat="1">
      <c r="BU713" s="1"/>
    </row>
    <row r="714" spans="73:73" customFormat="1">
      <c r="BU714" s="1"/>
    </row>
    <row r="715" spans="73:73" customFormat="1">
      <c r="BU715" s="1"/>
    </row>
    <row r="716" spans="73:73" customFormat="1">
      <c r="BU716" s="1"/>
    </row>
    <row r="717" spans="73:73" customFormat="1">
      <c r="BU717" s="1"/>
    </row>
    <row r="718" spans="73:73" customFormat="1">
      <c r="BU718" s="1"/>
    </row>
    <row r="719" spans="73:73" customFormat="1">
      <c r="BU719" s="1"/>
    </row>
    <row r="720" spans="73:73" customFormat="1">
      <c r="BU720" s="1"/>
    </row>
    <row r="721" spans="73:73" customFormat="1">
      <c r="BU721" s="1"/>
    </row>
    <row r="722" spans="73:73" customFormat="1">
      <c r="BU722" s="1"/>
    </row>
    <row r="723" spans="73:73" customFormat="1">
      <c r="BU723" s="1"/>
    </row>
    <row r="724" spans="73:73" customFormat="1">
      <c r="BU724" s="1"/>
    </row>
    <row r="725" spans="73:73" customFormat="1">
      <c r="BU725" s="1"/>
    </row>
    <row r="726" spans="73:73" customFormat="1">
      <c r="BU726" s="1"/>
    </row>
    <row r="727" spans="73:73" customFormat="1">
      <c r="BU727" s="1"/>
    </row>
    <row r="728" spans="73:73" customFormat="1">
      <c r="BU728" s="1"/>
    </row>
    <row r="729" spans="73:73" customFormat="1">
      <c r="BU729" s="1"/>
    </row>
    <row r="730" spans="73:73" customFormat="1">
      <c r="BU730" s="1"/>
    </row>
    <row r="731" spans="73:73" customFormat="1">
      <c r="BU731" s="1"/>
    </row>
    <row r="732" spans="73:73" customFormat="1">
      <c r="BU732" s="1"/>
    </row>
    <row r="733" spans="73:73" customFormat="1">
      <c r="BU733" s="1"/>
    </row>
    <row r="734" spans="73:73" customFormat="1">
      <c r="BU734" s="1"/>
    </row>
    <row r="735" spans="73:73" customFormat="1">
      <c r="BU735" s="1"/>
    </row>
    <row r="736" spans="73:73" customFormat="1">
      <c r="BU736" s="1"/>
    </row>
    <row r="737" spans="73:73" customFormat="1">
      <c r="BU737" s="1"/>
    </row>
    <row r="738" spans="73:73" customFormat="1">
      <c r="BU738" s="1"/>
    </row>
    <row r="739" spans="73:73" customFormat="1">
      <c r="BU739" s="1"/>
    </row>
    <row r="740" spans="73:73" customFormat="1">
      <c r="BU740" s="1"/>
    </row>
    <row r="741" spans="73:73" customFormat="1">
      <c r="BU741" s="1"/>
    </row>
    <row r="742" spans="73:73" customFormat="1">
      <c r="BU742" s="1"/>
    </row>
    <row r="743" spans="73:73" customFormat="1">
      <c r="BU743" s="1"/>
    </row>
    <row r="744" spans="73:73" customFormat="1">
      <c r="BU744" s="1"/>
    </row>
    <row r="745" spans="73:73" customFormat="1">
      <c r="BU745" s="1"/>
    </row>
    <row r="746" spans="73:73" customFormat="1">
      <c r="BU746" s="1"/>
    </row>
    <row r="747" spans="73:73" customFormat="1">
      <c r="BU747" s="1"/>
    </row>
    <row r="748" spans="73:73" customFormat="1">
      <c r="BU748" s="1"/>
    </row>
    <row r="749" spans="73:73" customFormat="1">
      <c r="BU749" s="1"/>
    </row>
    <row r="750" spans="73:73" customFormat="1">
      <c r="BU750" s="1"/>
    </row>
    <row r="751" spans="73:73" customFormat="1">
      <c r="BU751" s="1"/>
    </row>
  </sheetData>
  <mergeCells count="5">
    <mergeCell ref="B33:I33"/>
    <mergeCell ref="A3:K3"/>
    <mergeCell ref="B5:B6"/>
    <mergeCell ref="C5:C6"/>
    <mergeCell ref="D5:D6"/>
  </mergeCells>
  <pageMargins left="0.7" right="0.7" top="0.75" bottom="0.75" header="0.3" footer="0.3"/>
</worksheet>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Q01</vt:lpstr>
      <vt:lpstr>Q02</vt:lpstr>
      <vt:lpstr>Q03</vt:lpstr>
      <vt:lpstr>Q04</vt:lpstr>
      <vt:lpstr>Q05</vt:lpstr>
      <vt:lpstr>Q06</vt:lpstr>
      <vt:lpstr>Q07</vt:lpstr>
      <vt:lpstr>Q08</vt:lpstr>
      <vt:lpstr>Q09</vt:lpstr>
      <vt:lpstr>Q10</vt:lpstr>
      <vt:lpstr>Q11</vt:lpstr>
      <vt:lpstr>'Q03'!_Hlk212202862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2022-12-05T16:07:54Z</dcterms:created>
  <dcterms:modified xsi:type="dcterms:W3CDTF">2026-03-05T21:10:03Z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