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c-my.sharepoint.com/personal/ambagasp_ucalgary_ca/Documents/Documents/INV201/GradingMarch2026/"/>
    </mc:Choice>
  </mc:AlternateContent>
  <xr:revisionPtr revIDLastSave="57" documentId="8_{F499EA0D-C85A-A44B-A670-9CCAD637EF6F}" xr6:coauthVersionLast="47" xr6:coauthVersionMax="47" xr10:uidLastSave="{13F06587-9AA5-F049-91A3-56E5F19CFCEA}"/>
  <workbookProtection lockStructure="1"/>
  <bookViews>
    <workbookView xWindow="13340" yWindow="4420" windowWidth="20720" windowHeight="18080" activeTab="1" xr2:uid="{E111E983-9D0B-C947-A2CA-E646A00E7E8A}"/>
  </bookViews>
  <sheets>
    <sheet name="Q2 Template" sheetId="3" r:id="rId1"/>
    <sheet name="Q2 Solu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B59" i="3" l="1"/>
  <c r="B58" i="3"/>
  <c r="A66" i="3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9" i="3"/>
  <c r="A10" i="3" s="1"/>
  <c r="A11" i="3" s="1"/>
  <c r="A12" i="3" s="1"/>
  <c r="A8" i="3"/>
  <c r="C137" i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F55" i="1"/>
  <c r="C56" i="1"/>
  <c r="D56" i="1" s="1"/>
  <c r="A13" i="3" l="1"/>
  <c r="E56" i="1"/>
  <c r="F56" i="1" s="1"/>
  <c r="G56" i="1" s="1"/>
  <c r="C57" i="1"/>
  <c r="G55" i="1"/>
  <c r="A14" i="3" l="1"/>
  <c r="E57" i="1"/>
  <c r="C58" i="1"/>
  <c r="D57" i="1"/>
  <c r="F57" i="1" s="1"/>
  <c r="G57" i="1" s="1"/>
  <c r="A15" i="3" l="1"/>
  <c r="C59" i="1"/>
  <c r="D58" i="1"/>
  <c r="E58" i="1"/>
  <c r="A16" i="3" l="1"/>
  <c r="F58" i="1"/>
  <c r="G58" i="1" s="1"/>
  <c r="C60" i="1"/>
  <c r="E59" i="1"/>
  <c r="D59" i="1"/>
  <c r="A17" i="3" l="1"/>
  <c r="F59" i="1"/>
  <c r="G59" i="1" s="1"/>
  <c r="C61" i="1"/>
  <c r="D60" i="1"/>
  <c r="E60" i="1"/>
  <c r="A18" i="3" l="1"/>
  <c r="C62" i="1"/>
  <c r="E61" i="1"/>
  <c r="D61" i="1"/>
  <c r="F60" i="1"/>
  <c r="G60" i="1" s="1"/>
  <c r="F61" i="1" l="1"/>
  <c r="A19" i="3"/>
  <c r="C63" i="1"/>
  <c r="D62" i="1"/>
  <c r="E62" i="1"/>
  <c r="G61" i="1"/>
  <c r="A20" i="3" l="1"/>
  <c r="F62" i="1"/>
  <c r="G62" i="1" s="1"/>
  <c r="C64" i="1"/>
  <c r="E63" i="1"/>
  <c r="D63" i="1"/>
  <c r="A21" i="3" l="1"/>
  <c r="F63" i="1"/>
  <c r="G63" i="1" s="1"/>
  <c r="C65" i="1"/>
  <c r="D64" i="1"/>
  <c r="E64" i="1"/>
  <c r="A22" i="3" l="1"/>
  <c r="F64" i="1"/>
  <c r="G64" i="1" s="1"/>
  <c r="C66" i="1"/>
  <c r="E65" i="1"/>
  <c r="D65" i="1"/>
  <c r="A23" i="3" l="1"/>
  <c r="C67" i="1"/>
  <c r="D66" i="1"/>
  <c r="E66" i="1"/>
  <c r="F65" i="1"/>
  <c r="G65" i="1" s="1"/>
  <c r="A24" i="3" l="1"/>
  <c r="F66" i="1"/>
  <c r="G66" i="1" s="1"/>
  <c r="C68" i="1"/>
  <c r="E67" i="1"/>
  <c r="D67" i="1"/>
  <c r="F67" i="1" l="1"/>
  <c r="G67" i="1" s="1"/>
  <c r="A25" i="3"/>
  <c r="C69" i="1"/>
  <c r="D68" i="1"/>
  <c r="E68" i="1"/>
  <c r="A26" i="3" l="1"/>
  <c r="F68" i="1"/>
  <c r="G68" i="1" s="1"/>
  <c r="C70" i="1"/>
  <c r="E69" i="1"/>
  <c r="D69" i="1"/>
  <c r="A27" i="3" l="1"/>
  <c r="C71" i="1"/>
  <c r="D70" i="1"/>
  <c r="E70" i="1"/>
  <c r="F69" i="1"/>
  <c r="G69" i="1" s="1"/>
  <c r="A28" i="3" l="1"/>
  <c r="F70" i="1"/>
  <c r="G70" i="1" s="1"/>
  <c r="C72" i="1"/>
  <c r="E71" i="1"/>
  <c r="D71" i="1"/>
  <c r="A29" i="3" l="1"/>
  <c r="F71" i="1"/>
  <c r="G71" i="1" s="1"/>
  <c r="C73" i="1"/>
  <c r="D72" i="1"/>
  <c r="E72" i="1"/>
  <c r="A30" i="3" l="1"/>
  <c r="F72" i="1"/>
  <c r="G72" i="1" s="1"/>
  <c r="C74" i="1"/>
  <c r="E73" i="1"/>
  <c r="D73" i="1"/>
  <c r="A31" i="3" l="1"/>
  <c r="C75" i="1"/>
  <c r="D74" i="1"/>
  <c r="E74" i="1"/>
  <c r="F73" i="1"/>
  <c r="G73" i="1" s="1"/>
  <c r="A32" i="3" l="1"/>
  <c r="F74" i="1"/>
  <c r="G74" i="1" s="1"/>
  <c r="C76" i="1"/>
  <c r="E75" i="1"/>
  <c r="D75" i="1"/>
  <c r="A33" i="3" l="1"/>
  <c r="F75" i="1"/>
  <c r="G75" i="1" s="1"/>
  <c r="C77" i="1"/>
  <c r="D76" i="1"/>
  <c r="E76" i="1"/>
  <c r="A34" i="3" l="1"/>
  <c r="F76" i="1"/>
  <c r="G76" i="1" s="1"/>
  <c r="C78" i="1"/>
  <c r="E77" i="1"/>
  <c r="D77" i="1"/>
  <c r="A35" i="3" l="1"/>
  <c r="C79" i="1"/>
  <c r="D78" i="1"/>
  <c r="E78" i="1"/>
  <c r="F77" i="1"/>
  <c r="G77" i="1" s="1"/>
  <c r="A36" i="3" l="1"/>
  <c r="F78" i="1"/>
  <c r="G78" i="1" s="1"/>
  <c r="C80" i="1"/>
  <c r="E79" i="1"/>
  <c r="D79" i="1"/>
  <c r="F79" i="1" l="1"/>
  <c r="A37" i="3"/>
  <c r="G79" i="1"/>
  <c r="C81" i="1"/>
  <c r="D80" i="1"/>
  <c r="E80" i="1"/>
  <c r="A38" i="3" l="1"/>
  <c r="F80" i="1"/>
  <c r="G80" i="1" s="1"/>
  <c r="C82" i="1"/>
  <c r="E81" i="1"/>
  <c r="D81" i="1"/>
  <c r="A39" i="3" l="1"/>
  <c r="C83" i="1"/>
  <c r="D82" i="1"/>
  <c r="E82" i="1"/>
  <c r="F81" i="1"/>
  <c r="G81" i="1" s="1"/>
  <c r="A40" i="3" l="1"/>
  <c r="F82" i="1"/>
  <c r="G82" i="1" s="1"/>
  <c r="C84" i="1"/>
  <c r="E83" i="1"/>
  <c r="D83" i="1"/>
  <c r="A41" i="3" l="1"/>
  <c r="F83" i="1"/>
  <c r="G83" i="1" s="1"/>
  <c r="C85" i="1"/>
  <c r="D84" i="1"/>
  <c r="E84" i="1"/>
  <c r="A42" i="3" l="1"/>
  <c r="F84" i="1"/>
  <c r="G84" i="1" s="1"/>
  <c r="C86" i="1"/>
  <c r="E85" i="1"/>
  <c r="D85" i="1"/>
  <c r="A43" i="3" l="1"/>
  <c r="F85" i="1"/>
  <c r="G85" i="1" s="1"/>
  <c r="C87" i="1"/>
  <c r="D86" i="1"/>
  <c r="E86" i="1"/>
  <c r="A44" i="3" l="1"/>
  <c r="F86" i="1"/>
  <c r="G86" i="1" s="1"/>
  <c r="C88" i="1"/>
  <c r="E87" i="1"/>
  <c r="D87" i="1"/>
  <c r="F87" i="1" l="1"/>
  <c r="G87" i="1" s="1"/>
  <c r="A45" i="3"/>
  <c r="C89" i="1"/>
  <c r="D88" i="1"/>
  <c r="E88" i="1"/>
  <c r="A46" i="3" l="1"/>
  <c r="F88" i="1"/>
  <c r="G88" i="1" s="1"/>
  <c r="C90" i="1"/>
  <c r="E89" i="1"/>
  <c r="D89" i="1"/>
  <c r="A47" i="3" l="1"/>
  <c r="C91" i="1"/>
  <c r="D90" i="1"/>
  <c r="E90" i="1"/>
  <c r="F89" i="1"/>
  <c r="G89" i="1" s="1"/>
  <c r="A48" i="3" l="1"/>
  <c r="F90" i="1"/>
  <c r="G90" i="1" s="1"/>
  <c r="C92" i="1"/>
  <c r="E91" i="1"/>
  <c r="D91" i="1"/>
  <c r="A49" i="3" l="1"/>
  <c r="F91" i="1"/>
  <c r="G91" i="1" s="1"/>
  <c r="C93" i="1"/>
  <c r="D92" i="1"/>
  <c r="E92" i="1"/>
  <c r="A50" i="3" l="1"/>
  <c r="F92" i="1"/>
  <c r="G92" i="1" s="1"/>
  <c r="C94" i="1"/>
  <c r="E93" i="1"/>
  <c r="D93" i="1"/>
  <c r="A51" i="3" l="1"/>
  <c r="C95" i="1"/>
  <c r="D94" i="1"/>
  <c r="E94" i="1"/>
  <c r="F93" i="1"/>
  <c r="G93" i="1" s="1"/>
  <c r="A52" i="3" l="1"/>
  <c r="F94" i="1"/>
  <c r="G94" i="1" s="1"/>
  <c r="C96" i="1"/>
  <c r="E95" i="1"/>
  <c r="D95" i="1"/>
  <c r="F95" i="1" l="1"/>
  <c r="A53" i="3"/>
  <c r="G95" i="1"/>
  <c r="C97" i="1"/>
  <c r="D96" i="1"/>
  <c r="E96" i="1"/>
  <c r="A54" i="3" l="1"/>
  <c r="F96" i="1"/>
  <c r="G96" i="1" s="1"/>
  <c r="C98" i="1"/>
  <c r="E97" i="1"/>
  <c r="D97" i="1"/>
  <c r="A55" i="3" l="1"/>
  <c r="C99" i="1"/>
  <c r="D98" i="1"/>
  <c r="E98" i="1"/>
  <c r="F97" i="1"/>
  <c r="G97" i="1" s="1"/>
  <c r="A56" i="3" l="1"/>
  <c r="F98" i="1"/>
  <c r="G98" i="1" s="1"/>
  <c r="C100" i="1"/>
  <c r="E99" i="1"/>
  <c r="D99" i="1"/>
  <c r="F99" i="1" l="1"/>
  <c r="G99" i="1" s="1"/>
  <c r="D100" i="1"/>
  <c r="C101" i="1"/>
  <c r="E100" i="1"/>
  <c r="E101" i="1" l="1"/>
  <c r="C102" i="1"/>
  <c r="D101" i="1"/>
  <c r="F100" i="1"/>
  <c r="G100" i="1" s="1"/>
  <c r="F101" i="1" l="1"/>
  <c r="G101" i="1" s="1"/>
  <c r="D102" i="1"/>
  <c r="C103" i="1"/>
  <c r="E102" i="1"/>
  <c r="F102" i="1" l="1"/>
  <c r="G102" i="1" s="1"/>
  <c r="C104" i="1"/>
  <c r="E103" i="1"/>
  <c r="D103" i="1"/>
  <c r="F103" i="1" l="1"/>
  <c r="G103" i="1" s="1"/>
  <c r="D104" i="1"/>
  <c r="E104" i="1"/>
  <c r="F104" i="1" l="1"/>
  <c r="G104" i="1" s="1"/>
  <c r="D106" i="1" s="1"/>
  <c r="D107" i="1" s="1"/>
  <c r="D134" i="1" l="1"/>
  <c r="D133" i="1"/>
  <c r="E151" i="1" l="1"/>
  <c r="E167" i="1"/>
  <c r="E183" i="1"/>
  <c r="E199" i="1"/>
  <c r="E215" i="1"/>
  <c r="E231" i="1"/>
  <c r="E152" i="1"/>
  <c r="E168" i="1"/>
  <c r="E184" i="1"/>
  <c r="E200" i="1"/>
  <c r="E216" i="1"/>
  <c r="E232" i="1"/>
  <c r="E153" i="1"/>
  <c r="E169" i="1"/>
  <c r="E185" i="1"/>
  <c r="E201" i="1"/>
  <c r="E217" i="1"/>
  <c r="E233" i="1"/>
  <c r="E154" i="1"/>
  <c r="E170" i="1"/>
  <c r="E186" i="1"/>
  <c r="E202" i="1"/>
  <c r="E218" i="1"/>
  <c r="E234" i="1"/>
  <c r="E155" i="1"/>
  <c r="E171" i="1"/>
  <c r="E187" i="1"/>
  <c r="E203" i="1"/>
  <c r="E219" i="1"/>
  <c r="E235" i="1"/>
  <c r="E156" i="1"/>
  <c r="E172" i="1"/>
  <c r="E188" i="1"/>
  <c r="E204" i="1"/>
  <c r="E220" i="1"/>
  <c r="E136" i="1"/>
  <c r="E141" i="1"/>
  <c r="E157" i="1"/>
  <c r="E173" i="1"/>
  <c r="E189" i="1"/>
  <c r="E205" i="1"/>
  <c r="E221" i="1"/>
  <c r="E142" i="1"/>
  <c r="E158" i="1"/>
  <c r="E190" i="1"/>
  <c r="E222" i="1"/>
  <c r="E143" i="1"/>
  <c r="E175" i="1"/>
  <c r="E207" i="1"/>
  <c r="E144" i="1"/>
  <c r="E160" i="1"/>
  <c r="E176" i="1"/>
  <c r="E192" i="1"/>
  <c r="E208" i="1"/>
  <c r="E224" i="1"/>
  <c r="E146" i="1"/>
  <c r="E162" i="1"/>
  <c r="E178" i="1"/>
  <c r="E194" i="1"/>
  <c r="E210" i="1"/>
  <c r="E226" i="1"/>
  <c r="E163" i="1"/>
  <c r="E195" i="1"/>
  <c r="E227" i="1"/>
  <c r="E148" i="1"/>
  <c r="E180" i="1"/>
  <c r="E212" i="1"/>
  <c r="E149" i="1"/>
  <c r="E181" i="1"/>
  <c r="E213" i="1"/>
  <c r="E150" i="1"/>
  <c r="E198" i="1"/>
  <c r="E137" i="1"/>
  <c r="E174" i="1"/>
  <c r="E206" i="1"/>
  <c r="E159" i="1"/>
  <c r="E191" i="1"/>
  <c r="E223" i="1"/>
  <c r="E145" i="1"/>
  <c r="E161" i="1"/>
  <c r="E177" i="1"/>
  <c r="E193" i="1"/>
  <c r="E209" i="1"/>
  <c r="E225" i="1"/>
  <c r="E147" i="1"/>
  <c r="E179" i="1"/>
  <c r="E211" i="1"/>
  <c r="E164" i="1"/>
  <c r="E196" i="1"/>
  <c r="E228" i="1"/>
  <c r="E165" i="1"/>
  <c r="E229" i="1"/>
  <c r="E182" i="1"/>
  <c r="E214" i="1"/>
  <c r="E138" i="1"/>
  <c r="E197" i="1"/>
  <c r="E166" i="1"/>
  <c r="E230" i="1"/>
  <c r="E139" i="1"/>
  <c r="E140" i="1"/>
  <c r="E236" i="1" l="1"/>
  <c r="E237" i="1" s="1"/>
  <c r="E128" i="1" s="1"/>
</calcChain>
</file>

<file path=xl/sharedStrings.xml><?xml version="1.0" encoding="utf-8"?>
<sst xmlns="http://schemas.openxmlformats.org/spreadsheetml/2006/main" count="35" uniqueCount="20">
  <si>
    <t>s</t>
  </si>
  <si>
    <t>Z-Score</t>
  </si>
  <si>
    <t>Maximum Probability</t>
  </si>
  <si>
    <t>Corresponding s value</t>
  </si>
  <si>
    <t>Part b)</t>
  </si>
  <si>
    <t>Part c)</t>
  </si>
  <si>
    <t>Standard Normal Random Number</t>
  </si>
  <si>
    <t>#</t>
  </si>
  <si>
    <t>Number of Negative Values</t>
  </si>
  <si>
    <t>Estimated probability</t>
  </si>
  <si>
    <t>Simulated value of short rate at time sbar</t>
  </si>
  <si>
    <t xml:space="preserve"> </t>
  </si>
  <si>
    <t>&lt;- enter formulas in B7:E7 and then copy to B8:E56</t>
  </si>
  <si>
    <t>&lt;- enter formula in C65 and then copy it to c66:C164</t>
  </si>
  <si>
    <t>&lt;- enter the formula to caculate the probability in C166</t>
  </si>
  <si>
    <t xml:space="preserve">Corresponding s value </t>
  </si>
  <si>
    <t>&lt;-enter the formula to calculate conditional mean of short rate at time t+sbar in B62</t>
  </si>
  <si>
    <t>&lt;-enter the formula to calculate conditional variance of short rate at time t+sbar in B62</t>
  </si>
  <si>
    <t>&lt;-enter the formula to calculate conditional mean of short rate at time t+sbar in this cell</t>
  </si>
  <si>
    <t>&lt;-enter the formula to calculate conditional variance of short rate at time t+sbar in this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</si>
</sst>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Vasicek</a:t>
            </a:r>
            <a:r>
              <a:rPr lang="en-US" baseline="0"/>
              <a:t> Negative Probabilities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'Q2 Template'!$A$7:$A$56</c:f>
              <c:numCache>
                <c:formatCode>0.00</c:formatCode>
                <c:ptCount val="5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</c:numCache>
            </c:numRef>
          </c:xVal>
          <c:yVal>
            <c:numRef>
              <c:f>'Q2 Template'!$E$7:$E$56</c:f>
              <c:numCache>
                <c:formatCode>0.000000</c:formatCode>
                <c:ptCount val="5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46-3A43-BFA1-2FE2BCF8A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711104"/>
        <c:axId val="719689552"/>
      </c:scatterChart>
      <c:valAx>
        <c:axId val="68871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89552"/>
        <c:crosses val="autoZero"/>
        <c:crossBetween val="midCat"/>
      </c:valAx>
      <c:valAx>
        <c:axId val="71968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Prob. of next value</a:t>
                </a:r>
                <a:r>
                  <a:rPr lang="en-US" baseline="0"/>
                  <a:t> is negative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71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Vasicek</a:t>
            </a:r>
            <a:r>
              <a:rPr lang="en-US" baseline="0"/>
              <a:t> Negative Probabilities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09492563429571"/>
          <c:y val="0.20875000000000005"/>
          <c:w val="0.75198840769903763"/>
          <c:h val="0.6230865412656750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'Q2 Solution'!$C$55:$C$104</c:f>
              <c:numCache>
                <c:formatCode>0.00</c:formatCode>
                <c:ptCount val="5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</c:numCache>
            </c:numRef>
          </c:xVal>
          <c:yVal>
            <c:numRef>
              <c:f>'Q2 Solution'!$G$55:$G$104</c:f>
              <c:numCache>
                <c:formatCode>0.000000</c:formatCode>
                <c:ptCount val="50"/>
                <c:pt idx="0">
                  <c:v>3.8755482082741621E-7</c:v>
                </c:pt>
                <c:pt idx="1">
                  <c:v>1.3904903422624782E-4</c:v>
                </c:pt>
                <c:pt idx="2">
                  <c:v>1.0239913535483533E-3</c:v>
                </c:pt>
                <c:pt idx="3">
                  <c:v>2.800378990877081E-3</c:v>
                </c:pt>
                <c:pt idx="4">
                  <c:v>5.1198455798222011E-3</c:v>
                </c:pt>
                <c:pt idx="5">
                  <c:v>7.6320958545916789E-3</c:v>
                </c:pt>
                <c:pt idx="6">
                  <c:v>1.0110513727807441E-2</c:v>
                </c:pt>
                <c:pt idx="7">
                  <c:v>1.2432244202928534E-2</c:v>
                </c:pt>
                <c:pt idx="8">
                  <c:v>1.4540657140261124E-2</c:v>
                </c:pt>
                <c:pt idx="9">
                  <c:v>1.6417456684434312E-2</c:v>
                </c:pt>
                <c:pt idx="10">
                  <c:v>1.806527167754355E-2</c:v>
                </c:pt>
                <c:pt idx="11">
                  <c:v>1.9497431165040671E-2</c:v>
                </c:pt>
                <c:pt idx="12">
                  <c:v>2.0732129589993386E-2</c:v>
                </c:pt>
                <c:pt idx="13">
                  <c:v>2.1789169139212538E-2</c:v>
                </c:pt>
                <c:pt idx="14">
                  <c:v>2.2688192586984176E-2</c:v>
                </c:pt>
                <c:pt idx="15">
                  <c:v>2.344777210033944E-2</c:v>
                </c:pt>
                <c:pt idx="16">
                  <c:v>2.4084986179652611E-2</c:v>
                </c:pt>
                <c:pt idx="17">
                  <c:v>2.461527155919932E-2</c:v>
                </c:pt>
                <c:pt idx="18">
                  <c:v>2.5052426342611074E-2</c:v>
                </c:pt>
                <c:pt idx="19">
                  <c:v>2.5408692568484836E-2</c:v>
                </c:pt>
                <c:pt idx="20">
                  <c:v>2.569487670287747E-2</c:v>
                </c:pt>
                <c:pt idx="21">
                  <c:v>2.5920484331663669E-2</c:v>
                </c:pt>
                <c:pt idx="22">
                  <c:v>2.6093855789819653E-2</c:v>
                </c:pt>
                <c:pt idx="23">
                  <c:v>2.6222295626659724E-2</c:v>
                </c:pt>
                <c:pt idx="24">
                  <c:v>2.6312192419367757E-2</c:v>
                </c:pt>
                <c:pt idx="25">
                  <c:v>2.6369127542719757E-2</c:v>
                </c:pt>
                <c:pt idx="26">
                  <c:v>2.6397972692044764E-2</c:v>
                </c:pt>
                <c:pt idx="27">
                  <c:v>2.6402976604544999E-2</c:v>
                </c:pt>
                <c:pt idx="28">
                  <c:v>2.6387841750754395E-2</c:v>
                </c:pt>
                <c:pt idx="29">
                  <c:v>2.6355791905788E-2</c:v>
                </c:pt>
                <c:pt idx="30">
                  <c:v>2.6309631539343206E-2</c:v>
                </c:pt>
                <c:pt idx="31">
                  <c:v>2.6251797932626601E-2</c:v>
                </c:pt>
                <c:pt idx="32">
                  <c:v>2.6184406868597764E-2</c:v>
                </c:pt>
                <c:pt idx="33">
                  <c:v>2.6109292666439084E-2</c:v>
                </c:pt>
                <c:pt idx="34">
                  <c:v>2.6028043252025256E-2</c:v>
                </c:pt>
                <c:pt idx="35">
                  <c:v>2.5942030879027276E-2</c:v>
                </c:pt>
                <c:pt idx="36">
                  <c:v>2.5852439043102419E-2</c:v>
                </c:pt>
                <c:pt idx="37">
                  <c:v>2.5760286065764661E-2</c:v>
                </c:pt>
                <c:pt idx="38">
                  <c:v>2.5666445765411883E-2</c:v>
                </c:pt>
                <c:pt idx="39">
                  <c:v>2.5571665580499125E-2</c:v>
                </c:pt>
                <c:pt idx="40">
                  <c:v>2.5476582463588901E-2</c:v>
                </c:pt>
                <c:pt idx="41">
                  <c:v>2.538173682444168E-2</c:v>
                </c:pt>
                <c:pt idx="42">
                  <c:v>2.5287584764859698E-2</c:v>
                </c:pt>
                <c:pt idx="43">
                  <c:v>2.5194508817074784E-2</c:v>
                </c:pt>
                <c:pt idx="44">
                  <c:v>2.5102827370547663E-2</c:v>
                </c:pt>
                <c:pt idx="45">
                  <c:v>2.5012802948609133E-2</c:v>
                </c:pt>
                <c:pt idx="46">
                  <c:v>2.4924649475985185E-2</c:v>
                </c:pt>
                <c:pt idx="47">
                  <c:v>2.4838538660507253E-2</c:v>
                </c:pt>
                <c:pt idx="48">
                  <c:v>2.4754605596867915E-2</c:v>
                </c:pt>
                <c:pt idx="49">
                  <c:v>2.4672953686836502E-2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17-A04D-8F2C-D5E924C9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711104"/>
        <c:axId val="719689552"/>
      </c:scatterChart>
      <c:valAx>
        <c:axId val="68871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89552"/>
        <c:crosses val="autoZero"/>
        <c:crossBetween val="midCat"/>
      </c:valAx>
      <c:valAx>
        <c:axId val="71968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Prob. of next value</a:t>
                </a:r>
                <a:r>
                  <a:rPr lang="en-US" baseline="0"/>
                  <a:t> is negative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71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49544</xdr:colOff>
      <xdr:row>1</xdr:row>
      <xdr:rowOff>14654</xdr:rowOff>
    </xdr:from>
    <xdr:to>
      <xdr:col>0</xdr:col>
      <xdr:colOff>138444</xdr:colOff>
      <xdr:row>1</xdr:row>
      <xdr:rowOff>191616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39A5A-F60B-2545-901B-5C352B85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4" y="217017"/>
          <a:ext cx="88900" cy="176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55824</xdr:colOff>
      <xdr:row>2</xdr:row>
      <xdr:rowOff>6978</xdr:rowOff>
    </xdr:from>
    <xdr:to>
      <xdr:col>0</xdr:col>
      <xdr:colOff>132024</xdr:colOff>
      <xdr:row>2</xdr:row>
      <xdr:rowOff>184778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CDC7A7-1FEA-1A4A-A96B-D82E8B24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24" y="411703"/>
          <a:ext cx="76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127000</xdr:colOff>
      <xdr:row>3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A28DBB-BF0C-D44A-B1B2-446E1F76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1270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609600</xdr:colOff>
      <xdr:row>5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AA8F0F-6B89-DB4C-8F20-4685DCD5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016000"/>
          <a:ext cx="6096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774700</xdr:colOff>
      <xdr:row>5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42255C-849D-304F-8D1C-F2BD9DCB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016000"/>
          <a:ext cx="7747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5</xdr:row>
      <xdr:rowOff>0</xdr:rowOff>
    </xdr:from>
    <xdr:to>
      <xdr:col>5</xdr:col>
      <xdr:colOff>63500</xdr:colOff>
      <xdr:row>5</xdr:row>
      <xdr:rowOff>177800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025F76-548C-634C-8CAF-AE312C93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016000"/>
          <a:ext cx="8890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114300</xdr:colOff>
      <xdr:row>4</xdr:row>
      <xdr:rowOff>177800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D4FF9E-E95A-1246-81C4-00C6A6BC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800"/>
          <a:ext cx="1143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407516</xdr:colOff>
      <xdr:row>8</xdr:row>
      <xdr:rowOff>17027</xdr:rowOff>
    </xdr:from>
    <xdr:to>
      <xdr:col>13</xdr:col>
      <xdr:colOff>39077</xdr:colOff>
      <xdr:row>21</xdr:row>
      <xdr:rowOff>129513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C4FD4B9-B4A0-C24D-B60D-C633EE70F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202362</xdr:rowOff>
    </xdr:from>
    <xdr:to>
      <xdr:col>0</xdr:col>
      <xdr:colOff>609600</xdr:colOff>
      <xdr:row>61</xdr:row>
      <xdr:rowOff>177800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7B0DC9C-8BE0-3340-8879-F93AE3D5F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1562"/>
          <a:ext cx="609600" cy="178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774700</xdr:colOff>
      <xdr:row>62</xdr:row>
      <xdr:rowOff>177800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5ABC730-DD02-D645-8024-1FD6AD88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5600"/>
          <a:ext cx="7747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353772</xdr:colOff>
      <xdr:row>58</xdr:row>
      <xdr:rowOff>207752</xdr:rowOff>
    </xdr:from>
    <xdr:ext cx="244682" cy="34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F81C22D-3B4D-C4D2-AC00-73007AF9F19F}"/>
                </a:ext>
              </a:extLst>
            </xdr:cNvPr>
            <xdr:cNvSpPr txBox="1"/>
          </xdr:nvSpPr>
          <xdr:spPr>
            <a:xfrm>
              <a:off x="353772" y="12131974"/>
              <a:ext cx="244682" cy="34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</m:acc>
                  </m:oMath>
                </m:oMathPara>
              </a14:m>
              <a:endParaRPr lang="en-US" sz="1100" b="0"/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F81C22D-3B4D-C4D2-AC00-73007AF9F19F}"/>
                </a:ext>
              </a:extLst>
            </xdr:cNvPr>
            <xdr:cNvSpPr txBox="1"/>
          </xdr:nvSpPr>
          <xdr:spPr>
            <a:xfrm>
              <a:off x="353772" y="12131974"/>
              <a:ext cx="244682" cy="34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𝑠 ̅</a:t>
              </a:r>
              <a:endParaRPr lang="en-US" sz="1100" b="0"/>
            </a:p>
            <a:p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</xdr:colOff>
      <xdr:row>48</xdr:row>
      <xdr:rowOff>63500</xdr:rowOff>
    </xdr:from>
    <xdr:to>
      <xdr:col>2</xdr:col>
      <xdr:colOff>89598</xdr:colOff>
      <xdr:row>49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5AC2FD-71BE-2415-D8D3-08443185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" y="63500"/>
          <a:ext cx="88900" cy="176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76200</xdr:colOff>
      <xdr:row>49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AF6342-49E3-E7F9-CBC3-4CED59162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200"/>
          <a:ext cx="76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127000</xdr:colOff>
      <xdr:row>50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E1BB81-5C62-DCEE-AB41-150B5852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400"/>
          <a:ext cx="1270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3</xdr:col>
      <xdr:colOff>609600</xdr:colOff>
      <xdr:row>53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47FA08-E7AA-1BB1-C837-3C33564F5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812800"/>
          <a:ext cx="6096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4</xdr:col>
      <xdr:colOff>774700</xdr:colOff>
      <xdr:row>53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C68441-1617-2208-7156-44A7F873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812800"/>
          <a:ext cx="7747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63500</xdr:colOff>
      <xdr:row>53</xdr:row>
      <xdr:rowOff>177800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33AC80-DFE3-D7FA-5A15-791770B42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0" y="812800"/>
          <a:ext cx="8890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114300</xdr:colOff>
      <xdr:row>51</xdr:row>
      <xdr:rowOff>177800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21A2197-9159-890A-8167-E25A8DD8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1143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728507</xdr:colOff>
      <xdr:row>59</xdr:row>
      <xdr:rowOff>128675</xdr:rowOff>
    </xdr:from>
    <xdr:to>
      <xdr:col>13</xdr:col>
      <xdr:colOff>360067</xdr:colOff>
      <xdr:row>73</xdr:row>
      <xdr:rowOff>38798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5D4AFB6-C9F6-C6E9-1C77-E1436F18B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131</xdr:row>
      <xdr:rowOff>202362</xdr:rowOff>
    </xdr:from>
    <xdr:to>
      <xdr:col>2</xdr:col>
      <xdr:colOff>609600</xdr:colOff>
      <xdr:row>132</xdr:row>
      <xdr:rowOff>177800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BE4752D-DD1C-8E4B-AE03-A33463D4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4670"/>
          <a:ext cx="6096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774700</xdr:colOff>
      <xdr:row>133</xdr:row>
      <xdr:rowOff>177800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D69E45B-2297-CB46-87AE-49217CEF1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7033"/>
          <a:ext cx="7747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402981</xdr:colOff>
      <xdr:row>106</xdr:row>
      <xdr:rowOff>209341</xdr:rowOff>
    </xdr:from>
    <xdr:ext cx="244682" cy="34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8984AFE-8E3E-44D0-B1AD-A5C789E3DC07}"/>
                </a:ext>
              </a:extLst>
            </xdr:cNvPr>
            <xdr:cNvSpPr txBox="1"/>
          </xdr:nvSpPr>
          <xdr:spPr>
            <a:xfrm>
              <a:off x="402981" y="11942885"/>
              <a:ext cx="244682" cy="34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</m:acc>
                  </m:oMath>
                </m:oMathPara>
              </a14:m>
              <a:endParaRPr lang="en-US" sz="1100" b="0"/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8984AFE-8E3E-44D0-B1AD-A5C789E3DC07}"/>
                </a:ext>
              </a:extLst>
            </xdr:cNvPr>
            <xdr:cNvSpPr txBox="1"/>
          </xdr:nvSpPr>
          <xdr:spPr>
            <a:xfrm>
              <a:off x="402981" y="11942885"/>
              <a:ext cx="244682" cy="34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𝑠 ̅</a:t>
              </a:r>
              <a:endParaRPr lang="en-US" sz="1100" b="0"/>
            </a:p>
            <a:p>
              <a:endParaRPr lang="en-US" sz="1100"/>
            </a:p>
          </xdr:txBody>
        </xdr:sp>
      </mc:Fallback>
    </mc:AlternateContent>
    <xdr:clientData/>
  </xdr:oneCellAnchor>
  <xdr:twoCellAnchor editAs="oneCell">
    <xdr:from>
      <xdr:col>1</xdr:col>
      <xdr:colOff>381001</xdr:colOff>
      <xdr:row>126</xdr:row>
      <xdr:rowOff>105834</xdr:rowOff>
    </xdr:from>
    <xdr:to>
      <xdr:col>3</xdr:col>
      <xdr:colOff>897220</xdr:colOff>
      <xdr:row>128</xdr:row>
      <xdr:rowOff>113966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9D881B-C40B-F64B-8B71-7BD695FE8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7084" y="25908001"/>
          <a:ext cx="2421219" cy="41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DA74-0011-FB46-A2FE-316A12335BAA}">
  <dimension ref="A1:F166"/>
  <sheetViews>
    <sheetView topLeftCell="A51" zoomScale="106" zoomScaleNormal="106" workbookViewId="0">
      <selection activeCell="F52" sqref="F52"/>
    </sheetView>
  </sheetViews>
  <sheetFormatPr baseColWidth="10" defaultColWidth="11" defaultRowHeight="16" x14ac:dyDescent="0.2"/>
  <cols>
    <col min="1" max="1" width="14" customWidth="1"/>
    <col min="2" max="3" width="12.33203125" bestFit="1" customWidth="1"/>
  </cols>
  <sheetData>
    <row r="1" spans="1:6" x14ac:dyDescent="0.2">
      <c r="A1" t="s">
        <v>4</v>
      </c>
    </row>
    <row r="2" spans="1:6" x14ac:dyDescent="0.2">
      <c r="B2">
        <v>0.5</v>
      </c>
    </row>
    <row r="3" spans="1:6" x14ac:dyDescent="0.2">
      <c r="B3">
        <v>0.04</v>
      </c>
    </row>
    <row r="4" spans="1:6" x14ac:dyDescent="0.2">
      <c r="B4">
        <v>0.02</v>
      </c>
    </row>
    <row r="5" spans="1:6" x14ac:dyDescent="0.2">
      <c r="B5">
        <v>0.03</v>
      </c>
    </row>
    <row r="6" spans="1:6" x14ac:dyDescent="0.2">
      <c r="A6" t="s">
        <v>0</v>
      </c>
      <c r="D6" t="s">
        <v>1</v>
      </c>
    </row>
    <row r="7" spans="1:6" x14ac:dyDescent="0.2">
      <c r="A7" s="2">
        <v>0.1</v>
      </c>
      <c r="B7" s="4"/>
      <c r="C7" s="4"/>
      <c r="D7" s="1"/>
      <c r="E7" s="4"/>
      <c r="F7" t="s">
        <v>12</v>
      </c>
    </row>
    <row r="8" spans="1:6" x14ac:dyDescent="0.2">
      <c r="A8" s="2">
        <f>A7+0.1</f>
        <v>0.2</v>
      </c>
      <c r="B8" s="4"/>
      <c r="C8" s="4"/>
      <c r="D8" s="1"/>
      <c r="E8" s="4"/>
    </row>
    <row r="9" spans="1:6" x14ac:dyDescent="0.2">
      <c r="A9" s="2">
        <f t="shared" ref="A9:A56" si="0">A8+0.1</f>
        <v>0.30000000000000004</v>
      </c>
      <c r="B9" s="4"/>
      <c r="C9" s="4"/>
      <c r="D9" s="1"/>
      <c r="E9" s="4"/>
    </row>
    <row r="10" spans="1:6" x14ac:dyDescent="0.2">
      <c r="A10" s="2">
        <f t="shared" si="0"/>
        <v>0.4</v>
      </c>
      <c r="B10" s="4"/>
      <c r="C10" s="4"/>
      <c r="D10" s="1"/>
      <c r="E10" s="4"/>
    </row>
    <row r="11" spans="1:6" x14ac:dyDescent="0.2">
      <c r="A11" s="2">
        <f t="shared" si="0"/>
        <v>0.5</v>
      </c>
      <c r="B11" s="4"/>
      <c r="C11" s="4"/>
      <c r="D11" s="1"/>
      <c r="E11" s="4"/>
    </row>
    <row r="12" spans="1:6" x14ac:dyDescent="0.2">
      <c r="A12" s="2">
        <f t="shared" si="0"/>
        <v>0.6</v>
      </c>
      <c r="B12" s="4"/>
      <c r="C12" s="4"/>
      <c r="D12" s="1"/>
      <c r="E12" s="4"/>
    </row>
    <row r="13" spans="1:6" x14ac:dyDescent="0.2">
      <c r="A13" s="2">
        <f t="shared" si="0"/>
        <v>0.7</v>
      </c>
      <c r="B13" s="4"/>
      <c r="C13" s="4"/>
      <c r="D13" s="1"/>
      <c r="E13" s="4"/>
    </row>
    <row r="14" spans="1:6" x14ac:dyDescent="0.2">
      <c r="A14" s="2">
        <f t="shared" si="0"/>
        <v>0.79999999999999993</v>
      </c>
      <c r="B14" s="4"/>
      <c r="C14" s="4"/>
      <c r="D14" s="1"/>
      <c r="E14" s="4"/>
    </row>
    <row r="15" spans="1:6" x14ac:dyDescent="0.2">
      <c r="A15" s="2">
        <f t="shared" si="0"/>
        <v>0.89999999999999991</v>
      </c>
      <c r="B15" s="4"/>
      <c r="C15" s="4"/>
      <c r="D15" s="1"/>
      <c r="E15" s="4"/>
    </row>
    <row r="16" spans="1:6" x14ac:dyDescent="0.2">
      <c r="A16" s="2">
        <f t="shared" si="0"/>
        <v>0.99999999999999989</v>
      </c>
      <c r="B16" s="4"/>
      <c r="C16" s="4"/>
      <c r="D16" s="1"/>
      <c r="E16" s="4"/>
    </row>
    <row r="17" spans="1:5" x14ac:dyDescent="0.2">
      <c r="A17" s="2">
        <f t="shared" si="0"/>
        <v>1.0999999999999999</v>
      </c>
      <c r="B17" s="4"/>
      <c r="C17" s="4"/>
      <c r="D17" s="1"/>
      <c r="E17" s="4"/>
    </row>
    <row r="18" spans="1:5" x14ac:dyDescent="0.2">
      <c r="A18" s="2">
        <f t="shared" si="0"/>
        <v>1.2</v>
      </c>
      <c r="B18" s="4"/>
      <c r="C18" s="4"/>
      <c r="D18" s="1"/>
      <c r="E18" s="4"/>
    </row>
    <row r="19" spans="1:5" x14ac:dyDescent="0.2">
      <c r="A19" s="2">
        <f t="shared" si="0"/>
        <v>1.3</v>
      </c>
      <c r="B19" s="4"/>
      <c r="C19" s="4"/>
      <c r="D19" s="1"/>
      <c r="E19" s="4"/>
    </row>
    <row r="20" spans="1:5" x14ac:dyDescent="0.2">
      <c r="A20" s="2">
        <f t="shared" si="0"/>
        <v>1.4000000000000001</v>
      </c>
      <c r="B20" s="4"/>
      <c r="C20" s="4"/>
      <c r="D20" s="1"/>
      <c r="E20" s="4"/>
    </row>
    <row r="21" spans="1:5" x14ac:dyDescent="0.2">
      <c r="A21" s="2">
        <f t="shared" si="0"/>
        <v>1.5000000000000002</v>
      </c>
      <c r="B21" s="4"/>
      <c r="C21" s="4"/>
      <c r="D21" s="1"/>
      <c r="E21" s="4"/>
    </row>
    <row r="22" spans="1:5" x14ac:dyDescent="0.2">
      <c r="A22" s="2">
        <f t="shared" si="0"/>
        <v>1.6000000000000003</v>
      </c>
      <c r="B22" s="4"/>
      <c r="C22" s="4"/>
      <c r="D22" s="1"/>
      <c r="E22" s="4"/>
    </row>
    <row r="23" spans="1:5" x14ac:dyDescent="0.2">
      <c r="A23" s="2">
        <f t="shared" si="0"/>
        <v>1.7000000000000004</v>
      </c>
      <c r="B23" s="4"/>
      <c r="C23" s="4"/>
      <c r="D23" s="1"/>
      <c r="E23" s="4"/>
    </row>
    <row r="24" spans="1:5" x14ac:dyDescent="0.2">
      <c r="A24" s="2">
        <f t="shared" si="0"/>
        <v>1.8000000000000005</v>
      </c>
      <c r="B24" s="4"/>
      <c r="C24" s="4"/>
      <c r="D24" s="1"/>
      <c r="E24" s="4"/>
    </row>
    <row r="25" spans="1:5" x14ac:dyDescent="0.2">
      <c r="A25" s="2">
        <f t="shared" si="0"/>
        <v>1.9000000000000006</v>
      </c>
      <c r="B25" s="4"/>
      <c r="C25" s="4"/>
      <c r="D25" s="1"/>
      <c r="E25" s="4"/>
    </row>
    <row r="26" spans="1:5" x14ac:dyDescent="0.2">
      <c r="A26" s="2">
        <f t="shared" si="0"/>
        <v>2.0000000000000004</v>
      </c>
      <c r="B26" s="4"/>
      <c r="C26" s="4"/>
      <c r="D26" s="1"/>
      <c r="E26" s="4"/>
    </row>
    <row r="27" spans="1:5" x14ac:dyDescent="0.2">
      <c r="A27" s="2">
        <f t="shared" si="0"/>
        <v>2.1000000000000005</v>
      </c>
      <c r="B27" s="4"/>
      <c r="C27" s="4"/>
      <c r="D27" s="1"/>
      <c r="E27" s="4"/>
    </row>
    <row r="28" spans="1:5" x14ac:dyDescent="0.2">
      <c r="A28" s="2">
        <f t="shared" si="0"/>
        <v>2.2000000000000006</v>
      </c>
      <c r="B28" s="4"/>
      <c r="C28" s="4"/>
      <c r="D28" s="1"/>
      <c r="E28" s="4"/>
    </row>
    <row r="29" spans="1:5" x14ac:dyDescent="0.2">
      <c r="A29" s="2">
        <f t="shared" si="0"/>
        <v>2.3000000000000007</v>
      </c>
      <c r="B29" s="4"/>
      <c r="C29" s="4"/>
      <c r="D29" s="1"/>
      <c r="E29" s="4"/>
    </row>
    <row r="30" spans="1:5" x14ac:dyDescent="0.2">
      <c r="A30" s="2">
        <f t="shared" si="0"/>
        <v>2.4000000000000008</v>
      </c>
      <c r="B30" s="4"/>
      <c r="C30" s="4"/>
      <c r="D30" s="1"/>
      <c r="E30" s="4"/>
    </row>
    <row r="31" spans="1:5" x14ac:dyDescent="0.2">
      <c r="A31" s="2">
        <f t="shared" si="0"/>
        <v>2.5000000000000009</v>
      </c>
      <c r="B31" s="4"/>
      <c r="C31" s="4"/>
      <c r="D31" s="1"/>
      <c r="E31" s="4"/>
    </row>
    <row r="32" spans="1:5" x14ac:dyDescent="0.2">
      <c r="A32" s="2">
        <f t="shared" si="0"/>
        <v>2.600000000000001</v>
      </c>
      <c r="B32" s="4"/>
      <c r="C32" s="4"/>
      <c r="D32" s="1"/>
      <c r="E32" s="4"/>
    </row>
    <row r="33" spans="1:5" x14ac:dyDescent="0.2">
      <c r="A33" s="2">
        <f t="shared" si="0"/>
        <v>2.7000000000000011</v>
      </c>
      <c r="B33" s="4"/>
      <c r="C33" s="4"/>
      <c r="D33" s="1"/>
      <c r="E33" s="4"/>
    </row>
    <row r="34" spans="1:5" x14ac:dyDescent="0.2">
      <c r="A34" s="2">
        <f t="shared" si="0"/>
        <v>2.8000000000000012</v>
      </c>
      <c r="B34" s="4"/>
      <c r="C34" s="4"/>
      <c r="D34" s="1"/>
      <c r="E34" s="4"/>
    </row>
    <row r="35" spans="1:5" x14ac:dyDescent="0.2">
      <c r="A35" s="2">
        <f t="shared" si="0"/>
        <v>2.9000000000000012</v>
      </c>
      <c r="B35" s="4"/>
      <c r="C35" s="4"/>
      <c r="D35" s="1"/>
      <c r="E35" s="4"/>
    </row>
    <row r="36" spans="1:5" x14ac:dyDescent="0.2">
      <c r="A36" s="2">
        <f t="shared" si="0"/>
        <v>3.0000000000000013</v>
      </c>
      <c r="B36" s="4"/>
      <c r="C36" s="4"/>
      <c r="D36" s="1"/>
      <c r="E36" s="4"/>
    </row>
    <row r="37" spans="1:5" x14ac:dyDescent="0.2">
      <c r="A37" s="2">
        <f t="shared" si="0"/>
        <v>3.1000000000000014</v>
      </c>
      <c r="B37" s="4"/>
      <c r="C37" s="4"/>
      <c r="D37" s="1"/>
      <c r="E37" s="4"/>
    </row>
    <row r="38" spans="1:5" x14ac:dyDescent="0.2">
      <c r="A38" s="2">
        <f t="shared" si="0"/>
        <v>3.2000000000000015</v>
      </c>
      <c r="B38" s="4"/>
      <c r="C38" s="4"/>
      <c r="D38" s="1"/>
      <c r="E38" s="4"/>
    </row>
    <row r="39" spans="1:5" x14ac:dyDescent="0.2">
      <c r="A39" s="2">
        <f t="shared" si="0"/>
        <v>3.3000000000000016</v>
      </c>
      <c r="B39" s="4"/>
      <c r="C39" s="4"/>
      <c r="D39" s="1"/>
      <c r="E39" s="4"/>
    </row>
    <row r="40" spans="1:5" x14ac:dyDescent="0.2">
      <c r="A40" s="2">
        <f t="shared" si="0"/>
        <v>3.4000000000000017</v>
      </c>
      <c r="B40" s="4"/>
      <c r="C40" s="4"/>
      <c r="D40" s="1"/>
      <c r="E40" s="4"/>
    </row>
    <row r="41" spans="1:5" x14ac:dyDescent="0.2">
      <c r="A41" s="2">
        <f t="shared" si="0"/>
        <v>3.5000000000000018</v>
      </c>
      <c r="B41" s="4"/>
      <c r="C41" s="4"/>
      <c r="D41" s="1"/>
      <c r="E41" s="4"/>
    </row>
    <row r="42" spans="1:5" x14ac:dyDescent="0.2">
      <c r="A42" s="2">
        <f t="shared" si="0"/>
        <v>3.6000000000000019</v>
      </c>
      <c r="B42" s="4"/>
      <c r="C42" s="4"/>
      <c r="D42" s="1"/>
      <c r="E42" s="4"/>
    </row>
    <row r="43" spans="1:5" x14ac:dyDescent="0.2">
      <c r="A43" s="2">
        <f t="shared" si="0"/>
        <v>3.700000000000002</v>
      </c>
      <c r="B43" s="4"/>
      <c r="C43" s="4"/>
      <c r="D43" s="1"/>
      <c r="E43" s="4"/>
    </row>
    <row r="44" spans="1:5" x14ac:dyDescent="0.2">
      <c r="A44" s="2">
        <f t="shared" si="0"/>
        <v>3.800000000000002</v>
      </c>
      <c r="B44" s="4"/>
      <c r="C44" s="4"/>
      <c r="D44" s="1"/>
      <c r="E44" s="4"/>
    </row>
    <row r="45" spans="1:5" x14ac:dyDescent="0.2">
      <c r="A45" s="2">
        <f t="shared" si="0"/>
        <v>3.9000000000000021</v>
      </c>
      <c r="B45" s="4"/>
      <c r="C45" s="4"/>
      <c r="D45" s="1"/>
      <c r="E45" s="4"/>
    </row>
    <row r="46" spans="1:5" x14ac:dyDescent="0.2">
      <c r="A46" s="2">
        <f t="shared" si="0"/>
        <v>4.0000000000000018</v>
      </c>
      <c r="B46" s="4"/>
      <c r="C46" s="4"/>
      <c r="D46" s="1"/>
      <c r="E46" s="4"/>
    </row>
    <row r="47" spans="1:5" x14ac:dyDescent="0.2">
      <c r="A47" s="2">
        <f t="shared" si="0"/>
        <v>4.1000000000000014</v>
      </c>
      <c r="B47" s="4"/>
      <c r="C47" s="4"/>
      <c r="D47" s="1"/>
      <c r="E47" s="4"/>
    </row>
    <row r="48" spans="1:5" x14ac:dyDescent="0.2">
      <c r="A48" s="2">
        <f t="shared" si="0"/>
        <v>4.2000000000000011</v>
      </c>
      <c r="B48" s="4"/>
      <c r="C48" s="4"/>
      <c r="D48" s="1"/>
      <c r="E48" s="4"/>
    </row>
    <row r="49" spans="1:5" x14ac:dyDescent="0.2">
      <c r="A49" s="2">
        <f t="shared" si="0"/>
        <v>4.3000000000000007</v>
      </c>
      <c r="B49" s="4"/>
      <c r="C49" s="4"/>
      <c r="D49" s="1"/>
      <c r="E49" s="4"/>
    </row>
    <row r="50" spans="1:5" x14ac:dyDescent="0.2">
      <c r="A50" s="2">
        <f t="shared" si="0"/>
        <v>4.4000000000000004</v>
      </c>
      <c r="B50" s="4"/>
      <c r="C50" s="4"/>
      <c r="D50" s="1"/>
      <c r="E50" s="4"/>
    </row>
    <row r="51" spans="1:5" x14ac:dyDescent="0.2">
      <c r="A51" s="2">
        <f t="shared" si="0"/>
        <v>4.5</v>
      </c>
      <c r="B51" s="4"/>
      <c r="C51" s="4"/>
      <c r="D51" s="1"/>
      <c r="E51" s="4"/>
    </row>
    <row r="52" spans="1:5" x14ac:dyDescent="0.2">
      <c r="A52" s="2">
        <f t="shared" si="0"/>
        <v>4.5999999999999996</v>
      </c>
      <c r="B52" s="4"/>
      <c r="C52" s="4"/>
      <c r="D52" s="1"/>
      <c r="E52" s="4"/>
    </row>
    <row r="53" spans="1:5" x14ac:dyDescent="0.2">
      <c r="A53" s="2">
        <f>A52+0.1</f>
        <v>4.6999999999999993</v>
      </c>
      <c r="B53" s="4"/>
      <c r="C53" s="4"/>
      <c r="D53" s="1"/>
      <c r="E53" s="4"/>
    </row>
    <row r="54" spans="1:5" x14ac:dyDescent="0.2">
      <c r="A54" s="2">
        <f t="shared" si="0"/>
        <v>4.7999999999999989</v>
      </c>
      <c r="B54" s="4"/>
      <c r="C54" s="4"/>
      <c r="D54" s="1"/>
      <c r="E54" s="4"/>
    </row>
    <row r="55" spans="1:5" x14ac:dyDescent="0.2">
      <c r="A55" s="2">
        <f t="shared" si="0"/>
        <v>4.8999999999999986</v>
      </c>
      <c r="B55" s="4"/>
      <c r="C55" s="4"/>
      <c r="D55" s="1"/>
      <c r="E55" s="4"/>
    </row>
    <row r="56" spans="1:5" x14ac:dyDescent="0.2">
      <c r="A56" s="2">
        <f t="shared" si="0"/>
        <v>4.9999999999999982</v>
      </c>
      <c r="B56" s="4"/>
      <c r="C56" s="4"/>
      <c r="D56" s="1"/>
      <c r="E56" s="4"/>
    </row>
    <row r="57" spans="1:5" x14ac:dyDescent="0.2">
      <c r="A57" s="2"/>
      <c r="B57" s="4"/>
      <c r="C57" s="4"/>
      <c r="D57" s="1"/>
      <c r="E57" s="4"/>
    </row>
    <row r="58" spans="1:5" ht="34" x14ac:dyDescent="0.2">
      <c r="A58" s="3" t="s">
        <v>2</v>
      </c>
      <c r="B58" s="4">
        <f>MAX(E7:E56)</f>
        <v>0</v>
      </c>
    </row>
    <row r="59" spans="1:5" ht="34" x14ac:dyDescent="0.2">
      <c r="A59" s="3" t="s">
        <v>15</v>
      </c>
      <c r="B59" s="1" t="e">
        <f>INDEX(A6:A56,MATCH(B58,E6:E56,0))</f>
        <v>#N/A</v>
      </c>
    </row>
    <row r="61" spans="1:5" x14ac:dyDescent="0.2">
      <c r="A61" t="s">
        <v>5</v>
      </c>
    </row>
    <row r="62" spans="1:5" x14ac:dyDescent="0.2">
      <c r="C62" t="s">
        <v>16</v>
      </c>
    </row>
    <row r="63" spans="1:5" x14ac:dyDescent="0.2">
      <c r="C63" t="s">
        <v>17</v>
      </c>
    </row>
    <row r="64" spans="1:5" ht="68" x14ac:dyDescent="0.2">
      <c r="A64" t="s">
        <v>7</v>
      </c>
      <c r="B64" s="3" t="s">
        <v>6</v>
      </c>
      <c r="C64" s="3" t="s">
        <v>10</v>
      </c>
    </row>
    <row r="65" spans="1:4" x14ac:dyDescent="0.2">
      <c r="A65">
        <v>1</v>
      </c>
      <c r="B65" s="4">
        <v>0.93332697221285799</v>
      </c>
      <c r="C65" s="4"/>
      <c r="D65" t="s">
        <v>13</v>
      </c>
    </row>
    <row r="66" spans="1:4" x14ac:dyDescent="0.2">
      <c r="A66">
        <f>A65+1</f>
        <v>2</v>
      </c>
      <c r="B66" s="4">
        <v>-0.52503177737974305</v>
      </c>
      <c r="C66" s="4"/>
    </row>
    <row r="67" spans="1:4" x14ac:dyDescent="0.2">
      <c r="A67">
        <f t="shared" ref="A67:A130" si="1">A66+1</f>
        <v>3</v>
      </c>
      <c r="B67" s="4">
        <v>1.81443978790704</v>
      </c>
      <c r="C67" s="4"/>
    </row>
    <row r="68" spans="1:4" x14ac:dyDescent="0.2">
      <c r="A68">
        <f t="shared" si="1"/>
        <v>4</v>
      </c>
      <c r="B68" s="4">
        <v>8.3045619546934304E-2</v>
      </c>
      <c r="C68" s="4"/>
    </row>
    <row r="69" spans="1:4" x14ac:dyDescent="0.2">
      <c r="A69">
        <f t="shared" si="1"/>
        <v>5</v>
      </c>
      <c r="B69" s="4">
        <v>0.39571880016816402</v>
      </c>
      <c r="C69" s="4"/>
    </row>
    <row r="70" spans="1:4" x14ac:dyDescent="0.2">
      <c r="A70">
        <f t="shared" si="1"/>
        <v>6</v>
      </c>
      <c r="B70" s="4">
        <v>-2.19366961831185</v>
      </c>
      <c r="C70" s="4"/>
    </row>
    <row r="71" spans="1:4" x14ac:dyDescent="0.2">
      <c r="A71">
        <f t="shared" si="1"/>
        <v>7</v>
      </c>
      <c r="B71" s="4">
        <v>-0.36031653263681701</v>
      </c>
      <c r="C71" s="4"/>
    </row>
    <row r="72" spans="1:4" x14ac:dyDescent="0.2">
      <c r="A72">
        <f t="shared" si="1"/>
        <v>8</v>
      </c>
      <c r="B72" s="4">
        <v>0.142853920831716</v>
      </c>
      <c r="C72" s="4"/>
    </row>
    <row r="73" spans="1:4" x14ac:dyDescent="0.2">
      <c r="A73">
        <f t="shared" si="1"/>
        <v>9</v>
      </c>
      <c r="B73" s="4">
        <v>-0.203728567383716</v>
      </c>
      <c r="C73" s="4"/>
    </row>
    <row r="74" spans="1:4" x14ac:dyDescent="0.2">
      <c r="A74">
        <f t="shared" si="1"/>
        <v>10</v>
      </c>
      <c r="B74" s="4">
        <v>0.44562448760359502</v>
      </c>
      <c r="C74" s="4"/>
    </row>
    <row r="75" spans="1:4" x14ac:dyDescent="0.2">
      <c r="A75">
        <f t="shared" si="1"/>
        <v>11</v>
      </c>
      <c r="B75" s="4">
        <v>-0.32159372209170001</v>
      </c>
      <c r="C75" s="4"/>
    </row>
    <row r="76" spans="1:4" x14ac:dyDescent="0.2">
      <c r="A76">
        <f t="shared" si="1"/>
        <v>12</v>
      </c>
      <c r="B76" s="4">
        <v>0.47848019963841698</v>
      </c>
      <c r="C76" s="4"/>
    </row>
    <row r="77" spans="1:4" x14ac:dyDescent="0.2">
      <c r="A77">
        <f t="shared" si="1"/>
        <v>13</v>
      </c>
      <c r="B77" s="4">
        <v>0.196170561264295</v>
      </c>
      <c r="C77" s="4"/>
    </row>
    <row r="78" spans="1:4" x14ac:dyDescent="0.2">
      <c r="A78">
        <f t="shared" si="1"/>
        <v>14</v>
      </c>
      <c r="B78" s="4">
        <v>0.71482731826269996</v>
      </c>
      <c r="C78" s="4"/>
    </row>
    <row r="79" spans="1:4" x14ac:dyDescent="0.2">
      <c r="A79">
        <f t="shared" si="1"/>
        <v>15</v>
      </c>
      <c r="B79" s="4">
        <v>-0.96013693142896295</v>
      </c>
      <c r="C79" s="4"/>
    </row>
    <row r="80" spans="1:4" x14ac:dyDescent="0.2">
      <c r="A80">
        <f t="shared" si="1"/>
        <v>16</v>
      </c>
      <c r="B80" s="4">
        <v>0.670719036793472</v>
      </c>
      <c r="C80" s="4"/>
    </row>
    <row r="81" spans="1:3" x14ac:dyDescent="0.2">
      <c r="A81">
        <f t="shared" si="1"/>
        <v>17</v>
      </c>
      <c r="B81" s="4">
        <v>1.6554032306353801</v>
      </c>
      <c r="C81" s="4"/>
    </row>
    <row r="82" spans="1:3" x14ac:dyDescent="0.2">
      <c r="A82">
        <f t="shared" si="1"/>
        <v>18</v>
      </c>
      <c r="B82" s="4">
        <v>1.24270000851301</v>
      </c>
      <c r="C82" s="4"/>
    </row>
    <row r="83" spans="1:3" x14ac:dyDescent="0.2">
      <c r="A83">
        <f t="shared" si="1"/>
        <v>19</v>
      </c>
      <c r="B83" s="4">
        <v>-1.5615115185687301</v>
      </c>
      <c r="C83" s="4"/>
    </row>
    <row r="84" spans="1:3" x14ac:dyDescent="0.2">
      <c r="A84">
        <f t="shared" si="1"/>
        <v>20</v>
      </c>
      <c r="B84" s="4">
        <v>1.1820324682418899</v>
      </c>
      <c r="C84" s="4"/>
    </row>
    <row r="85" spans="1:3" x14ac:dyDescent="0.2">
      <c r="A85">
        <f t="shared" si="1"/>
        <v>21</v>
      </c>
      <c r="B85" s="4">
        <v>0.57022427562966804</v>
      </c>
      <c r="C85" s="4"/>
    </row>
    <row r="86" spans="1:3" x14ac:dyDescent="0.2">
      <c r="A86">
        <f t="shared" si="1"/>
        <v>22</v>
      </c>
      <c r="B86" s="4">
        <v>1.1405907532611701</v>
      </c>
      <c r="C86" s="4"/>
    </row>
    <row r="87" spans="1:3" x14ac:dyDescent="0.2">
      <c r="A87">
        <f t="shared" si="1"/>
        <v>23</v>
      </c>
      <c r="B87" s="4">
        <v>-1.2406323887478801</v>
      </c>
      <c r="C87" s="4"/>
    </row>
    <row r="88" spans="1:3" x14ac:dyDescent="0.2">
      <c r="A88">
        <f t="shared" si="1"/>
        <v>24</v>
      </c>
      <c r="B88" s="4">
        <v>0.68401153417988503</v>
      </c>
      <c r="C88" s="4"/>
    </row>
    <row r="89" spans="1:3" x14ac:dyDescent="0.2">
      <c r="A89">
        <f t="shared" si="1"/>
        <v>25</v>
      </c>
      <c r="B89" s="4">
        <v>-0.52317377191022396</v>
      </c>
      <c r="C89" s="4"/>
    </row>
    <row r="90" spans="1:3" x14ac:dyDescent="0.2">
      <c r="A90">
        <f t="shared" si="1"/>
        <v>26</v>
      </c>
      <c r="B90" s="4">
        <v>0.36242998117456499</v>
      </c>
      <c r="C90" s="4"/>
    </row>
    <row r="91" spans="1:3" x14ac:dyDescent="0.2">
      <c r="A91">
        <f t="shared" si="1"/>
        <v>27</v>
      </c>
      <c r="B91" s="4">
        <v>-1.83991375629537</v>
      </c>
      <c r="C91" s="4"/>
    </row>
    <row r="92" spans="1:3" x14ac:dyDescent="0.2">
      <c r="A92">
        <f t="shared" si="1"/>
        <v>28</v>
      </c>
      <c r="B92" s="4">
        <v>0.56166149854011205</v>
      </c>
      <c r="C92" s="4"/>
    </row>
    <row r="93" spans="1:3" x14ac:dyDescent="0.2">
      <c r="A93">
        <f t="shared" si="1"/>
        <v>29</v>
      </c>
      <c r="B93" s="4">
        <v>0.89103205342139302</v>
      </c>
      <c r="C93" s="4"/>
    </row>
    <row r="94" spans="1:3" x14ac:dyDescent="0.2">
      <c r="A94">
        <f t="shared" si="1"/>
        <v>30</v>
      </c>
      <c r="B94" s="4">
        <v>0.39563619190599397</v>
      </c>
      <c r="C94" s="4"/>
    </row>
    <row r="95" spans="1:3" x14ac:dyDescent="0.2">
      <c r="A95">
        <f t="shared" si="1"/>
        <v>31</v>
      </c>
      <c r="B95" s="4">
        <v>7.6585945110555997E-2</v>
      </c>
      <c r="C95" s="4"/>
    </row>
    <row r="96" spans="1:3" x14ac:dyDescent="0.2">
      <c r="A96">
        <f t="shared" si="1"/>
        <v>32</v>
      </c>
      <c r="B96" s="4">
        <v>2.40009458141231</v>
      </c>
      <c r="C96" s="4"/>
    </row>
    <row r="97" spans="1:3" x14ac:dyDescent="0.2">
      <c r="A97">
        <f t="shared" si="1"/>
        <v>33</v>
      </c>
      <c r="B97" s="4">
        <v>-0.89423380625051596</v>
      </c>
      <c r="C97" s="4"/>
    </row>
    <row r="98" spans="1:3" x14ac:dyDescent="0.2">
      <c r="A98">
        <f t="shared" si="1"/>
        <v>34</v>
      </c>
      <c r="B98" s="4">
        <v>0.76572308818063395</v>
      </c>
      <c r="C98" s="4"/>
    </row>
    <row r="99" spans="1:3" x14ac:dyDescent="0.2">
      <c r="A99">
        <f t="shared" si="1"/>
        <v>35</v>
      </c>
      <c r="B99" s="4">
        <v>1.55920800082387</v>
      </c>
      <c r="C99" s="4"/>
    </row>
    <row r="100" spans="1:3" x14ac:dyDescent="0.2">
      <c r="A100">
        <f t="shared" si="1"/>
        <v>36</v>
      </c>
      <c r="B100" s="4">
        <v>1.13248511294441</v>
      </c>
      <c r="C100" s="4"/>
    </row>
    <row r="101" spans="1:3" x14ac:dyDescent="0.2">
      <c r="A101">
        <f t="shared" si="1"/>
        <v>37</v>
      </c>
      <c r="B101" s="4">
        <v>-0.25141910656007999</v>
      </c>
      <c r="C101" s="4"/>
    </row>
    <row r="102" spans="1:3" x14ac:dyDescent="0.2">
      <c r="A102">
        <f t="shared" si="1"/>
        <v>38</v>
      </c>
      <c r="B102" s="4">
        <v>-1.1069576092844999</v>
      </c>
      <c r="C102" s="4"/>
    </row>
    <row r="103" spans="1:3" x14ac:dyDescent="0.2">
      <c r="A103">
        <f t="shared" si="1"/>
        <v>39</v>
      </c>
      <c r="B103" s="4">
        <v>1.1850548359325499</v>
      </c>
      <c r="C103" s="4"/>
    </row>
    <row r="104" spans="1:3" x14ac:dyDescent="0.2">
      <c r="A104">
        <f t="shared" si="1"/>
        <v>40</v>
      </c>
      <c r="B104" s="4">
        <v>-1.7276748475471899</v>
      </c>
      <c r="C104" s="4"/>
    </row>
    <row r="105" spans="1:3" x14ac:dyDescent="0.2">
      <c r="A105">
        <f t="shared" si="1"/>
        <v>41</v>
      </c>
      <c r="B105" s="4">
        <v>0.15876242555749301</v>
      </c>
      <c r="C105" s="4"/>
    </row>
    <row r="106" spans="1:3" x14ac:dyDescent="0.2">
      <c r="A106">
        <f t="shared" si="1"/>
        <v>42</v>
      </c>
      <c r="B106" s="4">
        <v>-0.66917228822416097</v>
      </c>
      <c r="C106" s="4"/>
    </row>
    <row r="107" spans="1:3" x14ac:dyDescent="0.2">
      <c r="A107">
        <f t="shared" si="1"/>
        <v>43</v>
      </c>
      <c r="B107" s="4">
        <v>0.97289298307314598</v>
      </c>
      <c r="C107" s="4"/>
    </row>
    <row r="108" spans="1:3" x14ac:dyDescent="0.2">
      <c r="A108">
        <f t="shared" si="1"/>
        <v>44</v>
      </c>
      <c r="B108" s="4">
        <v>-1.4306302518319101</v>
      </c>
      <c r="C108" s="4"/>
    </row>
    <row r="109" spans="1:3" x14ac:dyDescent="0.2">
      <c r="A109">
        <f t="shared" si="1"/>
        <v>45</v>
      </c>
      <c r="B109" s="4">
        <v>0.73034390594040899</v>
      </c>
      <c r="C109" s="4"/>
    </row>
    <row r="110" spans="1:3" x14ac:dyDescent="0.2">
      <c r="A110">
        <f t="shared" si="1"/>
        <v>46</v>
      </c>
      <c r="B110" s="4">
        <v>-0.39095620337030401</v>
      </c>
      <c r="C110" s="4"/>
    </row>
    <row r="111" spans="1:3" x14ac:dyDescent="0.2">
      <c r="A111">
        <f t="shared" si="1"/>
        <v>47</v>
      </c>
      <c r="B111" s="4">
        <v>-0.81078917459218502</v>
      </c>
      <c r="C111" s="4"/>
    </row>
    <row r="112" spans="1:3" x14ac:dyDescent="0.2">
      <c r="A112">
        <f t="shared" si="1"/>
        <v>48</v>
      </c>
      <c r="B112" s="4">
        <v>-0.48104746123372999</v>
      </c>
      <c r="C112" s="4"/>
    </row>
    <row r="113" spans="1:3" x14ac:dyDescent="0.2">
      <c r="A113">
        <f t="shared" si="1"/>
        <v>49</v>
      </c>
      <c r="B113" s="4">
        <v>1.5235391550615101</v>
      </c>
      <c r="C113" s="4"/>
    </row>
    <row r="114" spans="1:3" x14ac:dyDescent="0.2">
      <c r="A114">
        <f t="shared" si="1"/>
        <v>50</v>
      </c>
      <c r="B114" s="4">
        <v>-0.66296882192013395</v>
      </c>
      <c r="C114" s="4"/>
    </row>
    <row r="115" spans="1:3" x14ac:dyDescent="0.2">
      <c r="A115">
        <f t="shared" si="1"/>
        <v>51</v>
      </c>
      <c r="B115" s="4">
        <v>0.72854349010884201</v>
      </c>
      <c r="C115" s="4"/>
    </row>
    <row r="116" spans="1:3" x14ac:dyDescent="0.2">
      <c r="A116">
        <f t="shared" si="1"/>
        <v>52</v>
      </c>
      <c r="B116" s="4">
        <v>0.94302665871151903</v>
      </c>
      <c r="C116" s="4"/>
    </row>
    <row r="117" spans="1:3" x14ac:dyDescent="0.2">
      <c r="A117">
        <f t="shared" si="1"/>
        <v>53</v>
      </c>
      <c r="B117" s="4">
        <v>0.36139232109077002</v>
      </c>
      <c r="C117" s="4"/>
    </row>
    <row r="118" spans="1:3" x14ac:dyDescent="0.2">
      <c r="A118">
        <f t="shared" si="1"/>
        <v>54</v>
      </c>
      <c r="B118" s="4">
        <v>1.0600279018734799</v>
      </c>
      <c r="C118" s="4"/>
    </row>
    <row r="119" spans="1:3" x14ac:dyDescent="0.2">
      <c r="A119">
        <f t="shared" si="1"/>
        <v>55</v>
      </c>
      <c r="B119" s="4">
        <v>0.73984272146699503</v>
      </c>
      <c r="C119" s="4"/>
    </row>
    <row r="120" spans="1:3" x14ac:dyDescent="0.2">
      <c r="A120">
        <f t="shared" si="1"/>
        <v>56</v>
      </c>
      <c r="B120" s="4">
        <v>-3.6055801921046902</v>
      </c>
      <c r="C120" s="4"/>
    </row>
    <row r="121" spans="1:3" x14ac:dyDescent="0.2">
      <c r="A121">
        <f t="shared" si="1"/>
        <v>57</v>
      </c>
      <c r="B121" s="4">
        <v>0.86905394769674205</v>
      </c>
      <c r="C121" s="4"/>
    </row>
    <row r="122" spans="1:3" x14ac:dyDescent="0.2">
      <c r="A122">
        <f t="shared" si="1"/>
        <v>58</v>
      </c>
      <c r="B122" s="4">
        <v>-1.31462373168923</v>
      </c>
      <c r="C122" s="4"/>
    </row>
    <row r="123" spans="1:3" x14ac:dyDescent="0.2">
      <c r="A123">
        <f t="shared" si="1"/>
        <v>59</v>
      </c>
      <c r="B123" s="4">
        <v>-8.9663322840587804E-3</v>
      </c>
      <c r="C123" s="4"/>
    </row>
    <row r="124" spans="1:3" x14ac:dyDescent="0.2">
      <c r="A124">
        <f t="shared" si="1"/>
        <v>60</v>
      </c>
      <c r="B124" s="4">
        <v>-0.738670846572683</v>
      </c>
      <c r="C124" s="4"/>
    </row>
    <row r="125" spans="1:3" x14ac:dyDescent="0.2">
      <c r="A125">
        <f t="shared" si="1"/>
        <v>61</v>
      </c>
      <c r="B125" s="4">
        <v>0.18023082308030999</v>
      </c>
      <c r="C125" s="4"/>
    </row>
    <row r="126" spans="1:3" x14ac:dyDescent="0.2">
      <c r="A126">
        <f t="shared" si="1"/>
        <v>62</v>
      </c>
      <c r="B126" s="4">
        <v>-1.1662598999173499</v>
      </c>
      <c r="C126" s="4"/>
    </row>
    <row r="127" spans="1:3" x14ac:dyDescent="0.2">
      <c r="A127">
        <f t="shared" si="1"/>
        <v>63</v>
      </c>
      <c r="B127" s="4">
        <v>-0.43104880255429501</v>
      </c>
      <c r="C127" s="4"/>
    </row>
    <row r="128" spans="1:3" x14ac:dyDescent="0.2">
      <c r="A128">
        <f t="shared" si="1"/>
        <v>64</v>
      </c>
      <c r="B128" s="4">
        <v>-0.73292424687184199</v>
      </c>
      <c r="C128" s="4"/>
    </row>
    <row r="129" spans="1:3" x14ac:dyDescent="0.2">
      <c r="A129">
        <f t="shared" si="1"/>
        <v>65</v>
      </c>
      <c r="B129" s="4">
        <v>0.36178152430605198</v>
      </c>
      <c r="C129" s="4"/>
    </row>
    <row r="130" spans="1:3" x14ac:dyDescent="0.2">
      <c r="A130">
        <f t="shared" si="1"/>
        <v>66</v>
      </c>
      <c r="B130" s="4">
        <v>-1.0749705767589399</v>
      </c>
      <c r="C130" s="4"/>
    </row>
    <row r="131" spans="1:3" x14ac:dyDescent="0.2">
      <c r="A131">
        <f t="shared" ref="A131:A164" si="2">A130+1</f>
        <v>67</v>
      </c>
      <c r="B131" s="4">
        <v>-0.234618817117798</v>
      </c>
      <c r="C131" s="4"/>
    </row>
    <row r="132" spans="1:3" x14ac:dyDescent="0.2">
      <c r="A132">
        <f t="shared" si="2"/>
        <v>68</v>
      </c>
      <c r="B132" s="4">
        <v>1.4264658681454701</v>
      </c>
      <c r="C132" s="4"/>
    </row>
    <row r="133" spans="1:3" x14ac:dyDescent="0.2">
      <c r="A133">
        <f t="shared" si="2"/>
        <v>69</v>
      </c>
      <c r="B133" s="4">
        <v>-0.62273106671966105</v>
      </c>
      <c r="C133" s="4"/>
    </row>
    <row r="134" spans="1:3" x14ac:dyDescent="0.2">
      <c r="A134">
        <f t="shared" si="2"/>
        <v>70</v>
      </c>
      <c r="B134" s="4">
        <v>0.43786337308735801</v>
      </c>
      <c r="C134" s="4"/>
    </row>
    <row r="135" spans="1:3" x14ac:dyDescent="0.2">
      <c r="A135">
        <f t="shared" si="2"/>
        <v>71</v>
      </c>
      <c r="B135" s="4">
        <v>0.55933987340855995</v>
      </c>
      <c r="C135" s="4"/>
    </row>
    <row r="136" spans="1:3" x14ac:dyDescent="0.2">
      <c r="A136">
        <f t="shared" si="2"/>
        <v>72</v>
      </c>
      <c r="B136" s="4">
        <v>3.1874902461817803E-2</v>
      </c>
      <c r="C136" s="4"/>
    </row>
    <row r="137" spans="1:3" x14ac:dyDescent="0.2">
      <c r="A137">
        <f t="shared" si="2"/>
        <v>73</v>
      </c>
      <c r="B137" s="4">
        <v>-1.0871832923578399</v>
      </c>
      <c r="C137" s="4"/>
    </row>
    <row r="138" spans="1:3" x14ac:dyDescent="0.2">
      <c r="A138">
        <f t="shared" si="2"/>
        <v>74</v>
      </c>
      <c r="B138" s="4">
        <v>-0.60089723286908803</v>
      </c>
      <c r="C138" s="4"/>
    </row>
    <row r="139" spans="1:3" x14ac:dyDescent="0.2">
      <c r="A139">
        <f t="shared" si="2"/>
        <v>75</v>
      </c>
      <c r="B139" s="4">
        <v>-1.20958350971924</v>
      </c>
      <c r="C139" s="4"/>
    </row>
    <row r="140" spans="1:3" x14ac:dyDescent="0.2">
      <c r="A140">
        <f t="shared" si="2"/>
        <v>76</v>
      </c>
      <c r="B140" s="4">
        <v>-0.112482073648493</v>
      </c>
      <c r="C140" s="4"/>
    </row>
    <row r="141" spans="1:3" x14ac:dyDescent="0.2">
      <c r="A141">
        <f t="shared" si="2"/>
        <v>77</v>
      </c>
      <c r="B141" s="4">
        <v>1.6200784444817899</v>
      </c>
      <c r="C141" s="4"/>
    </row>
    <row r="142" spans="1:3" x14ac:dyDescent="0.2">
      <c r="A142">
        <f t="shared" si="2"/>
        <v>78</v>
      </c>
      <c r="B142" s="4">
        <v>-0.33349852144668601</v>
      </c>
      <c r="C142" s="4"/>
    </row>
    <row r="143" spans="1:3" x14ac:dyDescent="0.2">
      <c r="A143">
        <f t="shared" si="2"/>
        <v>79</v>
      </c>
      <c r="B143" s="4">
        <v>-0.32825815873179998</v>
      </c>
      <c r="C143" s="4"/>
    </row>
    <row r="144" spans="1:3" x14ac:dyDescent="0.2">
      <c r="A144">
        <f t="shared" si="2"/>
        <v>80</v>
      </c>
      <c r="B144" s="4">
        <v>1.0234439779312099</v>
      </c>
      <c r="C144" s="4"/>
    </row>
    <row r="145" spans="1:3" x14ac:dyDescent="0.2">
      <c r="A145">
        <f t="shared" si="2"/>
        <v>81</v>
      </c>
      <c r="B145" s="4">
        <v>5.3337883319150899E-3</v>
      </c>
      <c r="C145" s="4"/>
    </row>
    <row r="146" spans="1:3" x14ac:dyDescent="0.2">
      <c r="A146">
        <f t="shared" si="2"/>
        <v>82</v>
      </c>
      <c r="B146" s="4">
        <v>-0.16921842887848701</v>
      </c>
      <c r="C146" s="4"/>
    </row>
    <row r="147" spans="1:3" x14ac:dyDescent="0.2">
      <c r="A147">
        <f t="shared" si="2"/>
        <v>83</v>
      </c>
      <c r="B147" s="4">
        <v>0.23005044569097599</v>
      </c>
      <c r="C147" s="4"/>
    </row>
    <row r="148" spans="1:3" x14ac:dyDescent="0.2">
      <c r="A148">
        <f t="shared" si="2"/>
        <v>84</v>
      </c>
      <c r="B148" s="4">
        <v>0.62895507245610804</v>
      </c>
      <c r="C148" s="4"/>
    </row>
    <row r="149" spans="1:3" x14ac:dyDescent="0.2">
      <c r="A149">
        <f t="shared" si="2"/>
        <v>85</v>
      </c>
      <c r="B149" s="4">
        <v>0.40730311625416299</v>
      </c>
      <c r="C149" s="4"/>
    </row>
    <row r="150" spans="1:3" x14ac:dyDescent="0.2">
      <c r="A150">
        <f t="shared" si="2"/>
        <v>86</v>
      </c>
      <c r="B150" s="4">
        <v>1.3865689372241099</v>
      </c>
      <c r="C150" s="4"/>
    </row>
    <row r="151" spans="1:3" x14ac:dyDescent="0.2">
      <c r="A151">
        <f t="shared" si="2"/>
        <v>87</v>
      </c>
      <c r="B151" s="4">
        <v>1.6542349268262899</v>
      </c>
      <c r="C151" s="4"/>
    </row>
    <row r="152" spans="1:3" x14ac:dyDescent="0.2">
      <c r="A152">
        <f t="shared" si="2"/>
        <v>88</v>
      </c>
      <c r="B152" s="4">
        <v>0.165827640921139</v>
      </c>
      <c r="C152" s="4"/>
    </row>
    <row r="153" spans="1:3" x14ac:dyDescent="0.2">
      <c r="A153">
        <f t="shared" si="2"/>
        <v>89</v>
      </c>
      <c r="B153" s="4">
        <v>1.51042753711024</v>
      </c>
      <c r="C153" s="4"/>
    </row>
    <row r="154" spans="1:3" x14ac:dyDescent="0.2">
      <c r="A154">
        <f t="shared" si="2"/>
        <v>90</v>
      </c>
      <c r="B154" s="4">
        <v>5.74760143398041E-2</v>
      </c>
      <c r="C154" s="4"/>
    </row>
    <row r="155" spans="1:3" x14ac:dyDescent="0.2">
      <c r="A155">
        <f t="shared" si="2"/>
        <v>91</v>
      </c>
      <c r="B155" s="4">
        <v>-1.2019821228232501E-2</v>
      </c>
      <c r="C155" s="4"/>
    </row>
    <row r="156" spans="1:3" x14ac:dyDescent="0.2">
      <c r="A156">
        <f t="shared" si="2"/>
        <v>92</v>
      </c>
      <c r="B156" s="4">
        <v>-1.53096820555949</v>
      </c>
      <c r="C156" s="4"/>
    </row>
    <row r="157" spans="1:3" x14ac:dyDescent="0.2">
      <c r="A157">
        <f t="shared" si="2"/>
        <v>93</v>
      </c>
      <c r="B157" s="4">
        <v>1.6217413923719799</v>
      </c>
      <c r="C157" s="4"/>
    </row>
    <row r="158" spans="1:3" x14ac:dyDescent="0.2">
      <c r="A158">
        <f t="shared" si="2"/>
        <v>94</v>
      </c>
      <c r="B158" s="4">
        <v>0.391658435145678</v>
      </c>
      <c r="C158" s="4"/>
    </row>
    <row r="159" spans="1:3" x14ac:dyDescent="0.2">
      <c r="A159">
        <f t="shared" si="2"/>
        <v>95</v>
      </c>
      <c r="B159" s="4">
        <v>0.56890894565900896</v>
      </c>
      <c r="C159" s="4"/>
    </row>
    <row r="160" spans="1:3" x14ac:dyDescent="0.2">
      <c r="A160">
        <f t="shared" si="2"/>
        <v>96</v>
      </c>
      <c r="B160" s="4">
        <v>0.85273675583358499</v>
      </c>
      <c r="C160" s="4"/>
    </row>
    <row r="161" spans="1:4" x14ac:dyDescent="0.2">
      <c r="A161">
        <f t="shared" si="2"/>
        <v>97</v>
      </c>
      <c r="B161" s="4">
        <v>2.1329771275188798</v>
      </c>
      <c r="C161" s="4"/>
    </row>
    <row r="162" spans="1:4" x14ac:dyDescent="0.2">
      <c r="A162">
        <f t="shared" si="2"/>
        <v>98</v>
      </c>
      <c r="B162" s="4">
        <v>-0.90285315459394799</v>
      </c>
      <c r="C162" s="4"/>
    </row>
    <row r="163" spans="1:4" x14ac:dyDescent="0.2">
      <c r="A163">
        <f t="shared" si="2"/>
        <v>99</v>
      </c>
      <c r="B163" s="4">
        <v>-2.74441755233986</v>
      </c>
      <c r="C163" s="4"/>
    </row>
    <row r="164" spans="1:4" x14ac:dyDescent="0.2">
      <c r="A164">
        <f t="shared" si="2"/>
        <v>100</v>
      </c>
      <c r="B164" s="4">
        <v>0.11541734738885601</v>
      </c>
      <c r="C164" s="4"/>
    </row>
    <row r="165" spans="1:4" x14ac:dyDescent="0.2">
      <c r="A165" t="s">
        <v>11</v>
      </c>
      <c r="C165" t="s">
        <v>11</v>
      </c>
    </row>
    <row r="166" spans="1:4" x14ac:dyDescent="0.2">
      <c r="A166" t="s">
        <v>9</v>
      </c>
      <c r="C166" t="s">
        <v>11</v>
      </c>
      <c r="D166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0327-F59D-8E4F-8814-3E421EB66F54}">
  <dimension ref="C48:G237"/>
  <sheetViews>
    <sheetView tabSelected="1" zoomScale="120" zoomScaleNormal="120" workbookViewId="0">
      <selection activeCell="F136" sqref="F136:F140"/>
    </sheetView>
  </sheetViews>
  <sheetFormatPr baseColWidth="10" defaultColWidth="11" defaultRowHeight="16" x14ac:dyDescent="0.2"/>
  <cols>
    <col min="3" max="3" width="14" customWidth="1"/>
    <col min="4" max="5" width="12.33203125" bestFit="1" customWidth="1"/>
  </cols>
  <sheetData>
    <row r="48" spans="3:3" x14ac:dyDescent="0.2">
      <c r="C48" t="s">
        <v>4</v>
      </c>
    </row>
    <row r="49" spans="3:7" x14ac:dyDescent="0.2">
      <c r="D49">
        <v>0.5</v>
      </c>
      <c r="E49" t="s">
        <v>11</v>
      </c>
    </row>
    <row r="50" spans="3:7" x14ac:dyDescent="0.2">
      <c r="D50">
        <v>0.04</v>
      </c>
    </row>
    <row r="51" spans="3:7" x14ac:dyDescent="0.2">
      <c r="D51">
        <v>0.02</v>
      </c>
    </row>
    <row r="52" spans="3:7" x14ac:dyDescent="0.2">
      <c r="D52">
        <v>0.03</v>
      </c>
    </row>
    <row r="54" spans="3:7" x14ac:dyDescent="0.2">
      <c r="C54" t="s">
        <v>0</v>
      </c>
      <c r="F54" t="s">
        <v>1</v>
      </c>
    </row>
    <row r="55" spans="3:7" x14ac:dyDescent="0.2">
      <c r="C55" s="2">
        <v>0.1</v>
      </c>
      <c r="D55" s="4">
        <f>D$50+(D$52-D$50)*EXP(-D$49*C55)</f>
        <v>3.0487705754992857E-2</v>
      </c>
      <c r="E55" s="4">
        <f t="shared" ref="E55:E104" si="0">D$51^2/(2*D$49)*(1-EXP(-2*D$49*C55))</f>
        <v>3.8065032785616197E-5</v>
      </c>
      <c r="F55" s="1">
        <f>-D55/E55^0.5</f>
        <v>-4.9415323199097125</v>
      </c>
      <c r="G55" s="4">
        <f>_xlfn.NORM.S.DIST(F55,TRUE)</f>
        <v>3.8755482082741621E-7</v>
      </c>
    </row>
    <row r="56" spans="3:7" x14ac:dyDescent="0.2">
      <c r="C56" s="2">
        <f>C55+0.1</f>
        <v>0.2</v>
      </c>
      <c r="D56" s="4">
        <f t="shared" ref="D56:D86" si="1">D$50+(D$52-D$50)*EXP(-D$49*C56)</f>
        <v>3.0951625819640404E-2</v>
      </c>
      <c r="E56" s="4">
        <f t="shared" si="0"/>
        <v>7.2507698768807278E-5</v>
      </c>
      <c r="F56" s="1">
        <f t="shared" ref="F56:F104" si="2">-D56/E56^0.5</f>
        <v>-3.6348911123641123</v>
      </c>
      <c r="G56" s="4">
        <f t="shared" ref="G56:G104" si="3">_xlfn.NORM.S.DIST(F56,TRUE)</f>
        <v>1.3904903422624782E-4</v>
      </c>
    </row>
    <row r="57" spans="3:7" x14ac:dyDescent="0.2">
      <c r="C57" s="2">
        <f t="shared" ref="C57:C104" si="4">C56+0.1</f>
        <v>0.30000000000000004</v>
      </c>
      <c r="D57" s="4">
        <f t="shared" si="1"/>
        <v>3.1392920235749425E-2</v>
      </c>
      <c r="E57" s="4">
        <f t="shared" si="0"/>
        <v>1.0367271172731286E-4</v>
      </c>
      <c r="F57" s="1">
        <f t="shared" si="2"/>
        <v>-3.0831843110792425</v>
      </c>
      <c r="G57" s="4">
        <f t="shared" si="3"/>
        <v>1.0239913535483533E-3</v>
      </c>
    </row>
    <row r="58" spans="3:7" x14ac:dyDescent="0.2">
      <c r="C58" s="2">
        <f t="shared" si="4"/>
        <v>0.4</v>
      </c>
      <c r="D58" s="4">
        <f t="shared" si="1"/>
        <v>3.181269246922018E-2</v>
      </c>
      <c r="E58" s="4">
        <f t="shared" si="0"/>
        <v>1.3187198158574428E-4</v>
      </c>
      <c r="F58" s="1">
        <f t="shared" si="2"/>
        <v>-2.7702831540285482</v>
      </c>
      <c r="G58" s="4">
        <f t="shared" si="3"/>
        <v>2.800378990877081E-3</v>
      </c>
    </row>
    <row r="59" spans="3:7" x14ac:dyDescent="0.2">
      <c r="C59" s="2">
        <f t="shared" si="4"/>
        <v>0.5</v>
      </c>
      <c r="D59" s="4">
        <f t="shared" si="1"/>
        <v>3.2211992169285948E-2</v>
      </c>
      <c r="E59" s="4">
        <f t="shared" si="0"/>
        <v>1.5738773611494663E-4</v>
      </c>
      <c r="F59" s="1">
        <f t="shared" si="2"/>
        <v>-2.5676282222080733</v>
      </c>
      <c r="G59" s="4">
        <f t="shared" si="3"/>
        <v>5.1198455798222011E-3</v>
      </c>
    </row>
    <row r="60" spans="3:7" x14ac:dyDescent="0.2">
      <c r="C60" s="2">
        <f t="shared" si="4"/>
        <v>0.6</v>
      </c>
      <c r="D60" s="4">
        <f t="shared" si="1"/>
        <v>3.259181779318282E-2</v>
      </c>
      <c r="E60" s="4">
        <f t="shared" si="0"/>
        <v>1.804753455623894E-4</v>
      </c>
      <c r="F60" s="1">
        <f t="shared" si="2"/>
        <v>-2.4260494157653256</v>
      </c>
      <c r="G60" s="4">
        <f t="shared" si="3"/>
        <v>7.6320958545916789E-3</v>
      </c>
    </row>
    <row r="61" spans="3:7" x14ac:dyDescent="0.2">
      <c r="C61" s="2">
        <f t="shared" si="4"/>
        <v>0.7</v>
      </c>
      <c r="D61" s="4">
        <f t="shared" si="1"/>
        <v>3.2953119102812865E-2</v>
      </c>
      <c r="E61" s="4">
        <f t="shared" si="0"/>
        <v>2.013658784834362E-4</v>
      </c>
      <c r="F61" s="1">
        <f t="shared" si="2"/>
        <v>-2.3222212106111257</v>
      </c>
      <c r="G61" s="4">
        <f t="shared" si="3"/>
        <v>1.0110513727807441E-2</v>
      </c>
    </row>
    <row r="62" spans="3:7" x14ac:dyDescent="0.2">
      <c r="C62" s="2">
        <f t="shared" si="4"/>
        <v>0.79999999999999993</v>
      </c>
      <c r="D62" s="4">
        <f t="shared" si="1"/>
        <v>3.329679953964361E-2</v>
      </c>
      <c r="E62" s="4">
        <f t="shared" si="0"/>
        <v>2.2026841435311139E-4</v>
      </c>
      <c r="F62" s="1">
        <f t="shared" si="2"/>
        <v>-2.2435015750576413</v>
      </c>
      <c r="G62" s="4">
        <f t="shared" si="3"/>
        <v>1.2432244202928534E-2</v>
      </c>
    </row>
    <row r="63" spans="3:7" x14ac:dyDescent="0.2">
      <c r="C63" s="2">
        <f t="shared" si="4"/>
        <v>0.89999999999999991</v>
      </c>
      <c r="D63" s="4">
        <f t="shared" si="1"/>
        <v>3.3623718483782268E-2</v>
      </c>
      <c r="E63" s="4">
        <f t="shared" si="0"/>
        <v>2.3737213610376033E-4</v>
      </c>
      <c r="F63" s="1">
        <f t="shared" si="2"/>
        <v>-2.1823825068740157</v>
      </c>
      <c r="G63" s="4">
        <f t="shared" si="3"/>
        <v>1.4540657140261124E-2</v>
      </c>
    </row>
    <row r="64" spans="3:7" x14ac:dyDescent="0.2">
      <c r="C64" s="2">
        <f t="shared" si="4"/>
        <v>0.99999999999999989</v>
      </c>
      <c r="D64" s="4">
        <f t="shared" si="1"/>
        <v>3.3934693402873667E-2</v>
      </c>
      <c r="E64" s="4">
        <f t="shared" si="0"/>
        <v>2.528482235314231E-4</v>
      </c>
      <c r="F64" s="1">
        <f t="shared" si="2"/>
        <v>-2.1340961208107974</v>
      </c>
      <c r="G64" s="4">
        <f t="shared" si="3"/>
        <v>1.6417456684434312E-2</v>
      </c>
    </row>
    <row r="65" spans="3:7" x14ac:dyDescent="0.2">
      <c r="C65" s="2">
        <f t="shared" si="4"/>
        <v>1.0999999999999999</v>
      </c>
      <c r="D65" s="4">
        <f t="shared" si="1"/>
        <v>3.4230501896195129E-2</v>
      </c>
      <c r="E65" s="4">
        <f t="shared" si="0"/>
        <v>2.6685156652076815E-4</v>
      </c>
      <c r="F65" s="1">
        <f t="shared" si="2"/>
        <v>-2.0954552404456863</v>
      </c>
      <c r="G65" s="4">
        <f t="shared" si="3"/>
        <v>1.806527167754355E-2</v>
      </c>
    </row>
    <row r="66" spans="3:7" x14ac:dyDescent="0.2">
      <c r="C66" s="2">
        <f t="shared" si="4"/>
        <v>1.2</v>
      </c>
      <c r="D66" s="4">
        <f t="shared" si="1"/>
        <v>3.4511883639059736E-2</v>
      </c>
      <c r="E66" s="4">
        <f t="shared" si="0"/>
        <v>2.7952231523511913E-4</v>
      </c>
      <c r="F66" s="1">
        <f t="shared" si="2"/>
        <v>-2.0642411012310529</v>
      </c>
      <c r="G66" s="4">
        <f t="shared" si="3"/>
        <v>1.9497431165040671E-2</v>
      </c>
    </row>
    <row r="67" spans="3:7" x14ac:dyDescent="0.2">
      <c r="C67" s="2">
        <f t="shared" si="4"/>
        <v>1.3</v>
      </c>
      <c r="D67" s="4">
        <f t="shared" si="1"/>
        <v>3.477954223238984E-2</v>
      </c>
      <c r="E67" s="4">
        <f t="shared" si="0"/>
        <v>2.9098728278639498E-4</v>
      </c>
      <c r="F67" s="1">
        <f t="shared" si="2"/>
        <v>-2.038857424271364</v>
      </c>
      <c r="G67" s="4">
        <f t="shared" si="3"/>
        <v>2.0732129589993386E-2</v>
      </c>
    </row>
    <row r="68" spans="3:7" x14ac:dyDescent="0.2">
      <c r="C68" s="2">
        <f t="shared" si="4"/>
        <v>1.4000000000000001</v>
      </c>
      <c r="D68" s="4">
        <f t="shared" si="1"/>
        <v>3.5034146962085906E-2</v>
      </c>
      <c r="E68" s="4">
        <f t="shared" si="0"/>
        <v>3.0136121442335742E-4</v>
      </c>
      <c r="F68" s="1">
        <f t="shared" si="2"/>
        <v>-2.0181241003997474</v>
      </c>
      <c r="G68" s="4">
        <f t="shared" si="3"/>
        <v>2.1789169139212538E-2</v>
      </c>
    </row>
    <row r="69" spans="3:7" x14ac:dyDescent="0.2">
      <c r="C69" s="2">
        <f t="shared" si="4"/>
        <v>1.5000000000000002</v>
      </c>
      <c r="D69" s="4">
        <f t="shared" si="1"/>
        <v>3.5276334472589856E-2</v>
      </c>
      <c r="E69" s="4">
        <f t="shared" si="0"/>
        <v>3.1074793594062811E-4</v>
      </c>
      <c r="F69" s="1">
        <f t="shared" si="2"/>
        <v>-2.0011485354979874</v>
      </c>
      <c r="G69" s="4">
        <f t="shared" si="3"/>
        <v>2.2688192586984176E-2</v>
      </c>
    </row>
    <row r="70" spans="3:7" x14ac:dyDescent="0.2">
      <c r="C70" s="2">
        <f t="shared" si="4"/>
        <v>1.6000000000000003</v>
      </c>
      <c r="D70" s="4">
        <f t="shared" si="1"/>
        <v>3.5506710358827784E-2</v>
      </c>
      <c r="E70" s="4">
        <f t="shared" si="0"/>
        <v>3.1924139280213788E-4</v>
      </c>
      <c r="F70" s="1">
        <f t="shared" si="2"/>
        <v>-1.9872423737567582</v>
      </c>
      <c r="G70" s="4">
        <f t="shared" si="3"/>
        <v>2.344777210033944E-2</v>
      </c>
    </row>
    <row r="71" spans="3:7" x14ac:dyDescent="0.2">
      <c r="C71" s="2">
        <f t="shared" si="4"/>
        <v>1.7000000000000004</v>
      </c>
      <c r="D71" s="4">
        <f t="shared" si="1"/>
        <v>3.5725850680512733E-2</v>
      </c>
      <c r="E71" s="4">
        <f t="shared" si="0"/>
        <v>3.269265903789062E-4</v>
      </c>
      <c r="F71" s="1">
        <f t="shared" si="2"/>
        <v>-1.9758658546985945</v>
      </c>
      <c r="G71" s="4">
        <f t="shared" si="3"/>
        <v>2.4084986179652611E-2</v>
      </c>
    </row>
    <row r="72" spans="3:7" x14ac:dyDescent="0.2">
      <c r="C72" s="2">
        <f t="shared" si="4"/>
        <v>1.8000000000000005</v>
      </c>
      <c r="D72" s="4">
        <f t="shared" si="1"/>
        <v>3.5934303402594008E-2</v>
      </c>
      <c r="E72" s="4">
        <f t="shared" si="0"/>
        <v>3.3388044471136544E-4</v>
      </c>
      <c r="F72" s="1">
        <f t="shared" si="2"/>
        <v>-1.9665896025629677</v>
      </c>
      <c r="G72" s="4">
        <f t="shared" si="3"/>
        <v>2.461527155919932E-2</v>
      </c>
    </row>
    <row r="73" spans="3:7" x14ac:dyDescent="0.2">
      <c r="C73" s="2">
        <f t="shared" si="4"/>
        <v>1.9000000000000006</v>
      </c>
      <c r="D73" s="4">
        <f t="shared" si="1"/>
        <v>3.6132589765454991E-2</v>
      </c>
      <c r="E73" s="4">
        <f t="shared" si="0"/>
        <v>3.4017255231094602E-4</v>
      </c>
      <c r="F73" s="1">
        <f t="shared" si="2"/>
        <v>-1.9590677529553118</v>
      </c>
      <c r="G73" s="4">
        <f t="shared" si="3"/>
        <v>2.5052426342611074E-2</v>
      </c>
    </row>
    <row r="74" spans="3:7" x14ac:dyDescent="0.2">
      <c r="C74" s="2">
        <f t="shared" si="4"/>
        <v>2.0000000000000004</v>
      </c>
      <c r="D74" s="4">
        <f t="shared" si="1"/>
        <v>3.6321205588285575E-2</v>
      </c>
      <c r="E74" s="4">
        <f t="shared" si="0"/>
        <v>3.4586588670535497E-4</v>
      </c>
      <c r="F74" s="1">
        <f t="shared" si="2"/>
        <v>-1.9530186515870136</v>
      </c>
      <c r="G74" s="4">
        <f t="shared" si="3"/>
        <v>2.5408692568484836E-2</v>
      </c>
    </row>
    <row r="75" spans="3:7" x14ac:dyDescent="0.2">
      <c r="C75" s="2">
        <f t="shared" si="4"/>
        <v>2.1000000000000005</v>
      </c>
      <c r="D75" s="4">
        <f t="shared" si="1"/>
        <v>3.6500622508888449E-2</v>
      </c>
      <c r="E75" s="4">
        <f t="shared" si="0"/>
        <v>3.5101742869880726E-4</v>
      </c>
      <c r="F75" s="1">
        <f t="shared" si="2"/>
        <v>-1.9482107303323104</v>
      </c>
      <c r="G75" s="4">
        <f t="shared" si="3"/>
        <v>2.569487670287747E-2</v>
      </c>
    </row>
    <row r="76" spans="3:7" x14ac:dyDescent="0.2">
      <c r="C76" s="2">
        <f t="shared" si="4"/>
        <v>2.2000000000000006</v>
      </c>
      <c r="D76" s="4">
        <f t="shared" si="1"/>
        <v>3.6671289163019205E-2</v>
      </c>
      <c r="E76" s="4">
        <f t="shared" si="0"/>
        <v>3.5567873665506649E-4</v>
      </c>
      <c r="F76" s="1">
        <f t="shared" si="2"/>
        <v>-1.9444519976923027</v>
      </c>
      <c r="G76" s="4">
        <f t="shared" si="3"/>
        <v>2.5920484331663669E-2</v>
      </c>
    </row>
    <row r="77" spans="3:7" x14ac:dyDescent="0.2">
      <c r="C77" s="2">
        <f t="shared" si="4"/>
        <v>2.3000000000000007</v>
      </c>
      <c r="D77" s="4">
        <f t="shared" si="1"/>
        <v>3.6833632306209466E-2</v>
      </c>
      <c r="E77" s="4">
        <f t="shared" si="0"/>
        <v>3.5989646251087857E-4</v>
      </c>
      <c r="F77" s="1">
        <f t="shared" si="2"/>
        <v>-1.9415821000125597</v>
      </c>
      <c r="G77" s="4">
        <f t="shared" si="3"/>
        <v>2.6093855789819653E-2</v>
      </c>
    </row>
    <row r="78" spans="3:7" x14ac:dyDescent="0.2">
      <c r="C78" s="2">
        <f t="shared" si="4"/>
        <v>2.4000000000000008</v>
      </c>
      <c r="D78" s="4">
        <f t="shared" si="1"/>
        <v>3.6988057880877979E-2</v>
      </c>
      <c r="E78" s="4">
        <f t="shared" si="0"/>
        <v>3.6371281868423502E-4</v>
      </c>
      <c r="F78" s="1">
        <f t="shared" si="2"/>
        <v>-1.939466242091991</v>
      </c>
      <c r="G78" s="4">
        <f t="shared" si="3"/>
        <v>2.6222295626659724E-2</v>
      </c>
    </row>
    <row r="79" spans="3:7" x14ac:dyDescent="0.2">
      <c r="C79" s="2">
        <f t="shared" si="4"/>
        <v>2.5000000000000009</v>
      </c>
      <c r="D79" s="4">
        <f t="shared" si="1"/>
        <v>3.7134952031398098E-2</v>
      </c>
      <c r="E79" s="4">
        <f t="shared" si="0"/>
        <v>3.6716600055044054E-4</v>
      </c>
      <c r="F79" s="1">
        <f t="shared" si="2"/>
        <v>-1.9379904732674897</v>
      </c>
      <c r="G79" s="4">
        <f t="shared" si="3"/>
        <v>2.6312192419367757E-2</v>
      </c>
    </row>
    <row r="80" spans="3:7" x14ac:dyDescent="0.2">
      <c r="C80" s="2">
        <f t="shared" si="4"/>
        <v>2.600000000000001</v>
      </c>
      <c r="D80" s="4">
        <f t="shared" si="1"/>
        <v>3.7274682069659879E-2</v>
      </c>
      <c r="E80" s="4">
        <f t="shared" si="0"/>
        <v>3.702905687142665E-4</v>
      </c>
      <c r="F80" s="1">
        <f t="shared" si="2"/>
        <v>-1.9370579902490601</v>
      </c>
      <c r="G80" s="4">
        <f t="shared" si="3"/>
        <v>2.6369127542719757E-2</v>
      </c>
    </row>
    <row r="81" spans="3:7" x14ac:dyDescent="0.2">
      <c r="C81" s="2">
        <f t="shared" si="4"/>
        <v>2.7000000000000011</v>
      </c>
      <c r="D81" s="4">
        <f t="shared" si="1"/>
        <v>3.7407597393541089E-2</v>
      </c>
      <c r="E81" s="4">
        <f t="shared" si="0"/>
        <v>3.7311779490410013E-4</v>
      </c>
      <c r="F81" s="1">
        <f t="shared" si="2"/>
        <v>-1.9365862067118567</v>
      </c>
      <c r="G81" s="4">
        <f t="shared" si="3"/>
        <v>2.6397972692044764E-2</v>
      </c>
    </row>
    <row r="82" spans="3:7" x14ac:dyDescent="0.2">
      <c r="C82" s="2">
        <f t="shared" si="4"/>
        <v>2.8000000000000012</v>
      </c>
      <c r="D82" s="4">
        <f t="shared" si="1"/>
        <v>3.7534030360583934E-2</v>
      </c>
      <c r="E82" s="4">
        <f t="shared" si="0"/>
        <v>3.7567597494991286E-4</v>
      </c>
      <c r="F82" s="1">
        <f t="shared" si="2"/>
        <v>-1.936504407917665</v>
      </c>
      <c r="G82" s="4">
        <f t="shared" si="3"/>
        <v>2.6402976604544999E-2</v>
      </c>
    </row>
    <row r="83" spans="3:7" x14ac:dyDescent="0.2">
      <c r="C83" s="2">
        <f t="shared" si="4"/>
        <v>2.9000000000000012</v>
      </c>
      <c r="D83" s="4">
        <f t="shared" si="1"/>
        <v>3.7654297119062027E-2</v>
      </c>
      <c r="E83" s="4">
        <f t="shared" si="0"/>
        <v>3.7799071197743716E-4</v>
      </c>
      <c r="F83" s="1">
        <f t="shared" si="2"/>
        <v>-1.9367518565636617</v>
      </c>
      <c r="G83" s="4">
        <f t="shared" si="3"/>
        <v>2.6387841750754395E-2</v>
      </c>
    </row>
    <row r="84" spans="3:7" x14ac:dyDescent="0.2">
      <c r="C84" s="2">
        <f t="shared" si="4"/>
        <v>3.0000000000000013</v>
      </c>
      <c r="D84" s="4">
        <f t="shared" si="1"/>
        <v>3.7768698398515703E-2</v>
      </c>
      <c r="E84" s="4">
        <f t="shared" si="0"/>
        <v>3.8008517265285447E-4</v>
      </c>
      <c r="F84" s="1">
        <f t="shared" si="2"/>
        <v>-1.9372762501751302</v>
      </c>
      <c r="G84" s="4">
        <f t="shared" si="3"/>
        <v>2.6355791905788E-2</v>
      </c>
    </row>
    <row r="85" spans="3:7" x14ac:dyDescent="0.2">
      <c r="C85" s="2">
        <f t="shared" si="4"/>
        <v>3.1000000000000014</v>
      </c>
      <c r="D85" s="4">
        <f t="shared" si="1"/>
        <v>3.7877520261732571E-2</v>
      </c>
      <c r="E85" s="4">
        <f t="shared" si="0"/>
        <v>3.8198031904257694E-4</v>
      </c>
      <c r="F85" s="1">
        <f t="shared" si="2"/>
        <v>-1.9380324549633119</v>
      </c>
      <c r="G85" s="4">
        <f t="shared" si="3"/>
        <v>2.6309631539343206E-2</v>
      </c>
    </row>
    <row r="86" spans="3:7" x14ac:dyDescent="0.2">
      <c r="C86" s="2">
        <f t="shared" si="4"/>
        <v>3.2000000000000015</v>
      </c>
      <c r="D86" s="4">
        <f t="shared" si="1"/>
        <v>3.7981034820053446E-2</v>
      </c>
      <c r="E86" s="4">
        <f t="shared" si="0"/>
        <v>3.8369511840865357E-4</v>
      </c>
      <c r="F86" s="1">
        <f t="shared" si="2"/>
        <v>-1.938981459025098</v>
      </c>
      <c r="G86" s="4">
        <f t="shared" si="3"/>
        <v>2.6251797932626601E-2</v>
      </c>
    </row>
    <row r="87" spans="3:7" x14ac:dyDescent="0.2">
      <c r="C87" s="2">
        <f t="shared" si="4"/>
        <v>3.3000000000000016</v>
      </c>
      <c r="D87" s="4">
        <f t="shared" ref="D87:D104" si="5">D$50+(D$52-D$50)*EXP(-D$49*C87)</f>
        <v>3.8079500913792461E-2</v>
      </c>
      <c r="E87" s="4">
        <f t="shared" si="0"/>
        <v>3.8524673303950405E-4</v>
      </c>
      <c r="F87" s="1">
        <f t="shared" si="2"/>
        <v>-1.9400895010098869</v>
      </c>
      <c r="G87" s="4">
        <f t="shared" si="3"/>
        <v>2.6184406868597764E-2</v>
      </c>
    </row>
    <row r="88" spans="3:7" x14ac:dyDescent="0.2">
      <c r="C88" s="2">
        <f t="shared" si="4"/>
        <v>3.4000000000000017</v>
      </c>
      <c r="D88" s="4">
        <f t="shared" si="5"/>
        <v>3.8173164759472654E-2</v>
      </c>
      <c r="E88" s="4">
        <f t="shared" si="0"/>
        <v>3.8665069201586962E-4</v>
      </c>
      <c r="F88" s="1">
        <f t="shared" si="2"/>
        <v>-1.9413273402550855</v>
      </c>
      <c r="G88" s="4">
        <f t="shared" si="3"/>
        <v>2.6109292666439084E-2</v>
      </c>
    </row>
    <row r="89" spans="3:7" x14ac:dyDescent="0.2">
      <c r="C89" s="2">
        <f t="shared" si="4"/>
        <v>3.5000000000000018</v>
      </c>
      <c r="D89" s="4">
        <f t="shared" si="5"/>
        <v>3.8262260565495552E-2</v>
      </c>
      <c r="E89" s="4">
        <f t="shared" si="0"/>
        <v>3.8792104663107265E-4</v>
      </c>
      <c r="F89" s="1">
        <f t="shared" si="2"/>
        <v>-1.9426696418245362</v>
      </c>
      <c r="G89" s="4">
        <f t="shared" si="3"/>
        <v>2.6028043252025256E-2</v>
      </c>
    </row>
    <row r="90" spans="3:7" x14ac:dyDescent="0.2">
      <c r="C90" s="2">
        <f t="shared" si="4"/>
        <v>3.6000000000000019</v>
      </c>
      <c r="D90" s="4">
        <f t="shared" si="5"/>
        <v>3.8347011117784137E-2</v>
      </c>
      <c r="E90" s="4">
        <f t="shared" si="0"/>
        <v>3.8907051102108302E-4</v>
      </c>
      <c r="F90" s="1">
        <f t="shared" si="2"/>
        <v>-1.9440944555281663</v>
      </c>
      <c r="G90" s="4">
        <f t="shared" si="3"/>
        <v>2.5942030879027276E-2</v>
      </c>
    </row>
    <row r="91" spans="3:7" x14ac:dyDescent="0.2">
      <c r="C91" s="2">
        <f t="shared" si="4"/>
        <v>3.700000000000002</v>
      </c>
      <c r="D91" s="4">
        <f t="shared" si="5"/>
        <v>3.8427628336863723E-2</v>
      </c>
      <c r="E91" s="4">
        <f t="shared" si="0"/>
        <v>3.9011058941186425E-4</v>
      </c>
      <c r="F91" s="1">
        <f t="shared" si="2"/>
        <v>-1.9455827723229151</v>
      </c>
      <c r="G91" s="4">
        <f t="shared" si="3"/>
        <v>2.5852439043102419E-2</v>
      </c>
    </row>
    <row r="92" spans="3:7" x14ac:dyDescent="0.2">
      <c r="C92" s="2">
        <f t="shared" si="4"/>
        <v>3.800000000000002</v>
      </c>
      <c r="D92" s="4">
        <f t="shared" si="5"/>
        <v>3.8504313807773652E-2</v>
      </c>
      <c r="E92" s="4">
        <f t="shared" si="0"/>
        <v>3.9105169125753381E-4</v>
      </c>
      <c r="F92" s="1">
        <f t="shared" si="2"/>
        <v>-1.947118144830317</v>
      </c>
      <c r="G92" s="4">
        <f t="shared" si="3"/>
        <v>2.5760286065764661E-2</v>
      </c>
    </row>
    <row r="93" spans="3:7" x14ac:dyDescent="0.2">
      <c r="C93" s="2">
        <f t="shared" si="4"/>
        <v>3.9000000000000021</v>
      </c>
      <c r="D93" s="4">
        <f t="shared" si="5"/>
        <v>3.8577259284134864E-2</v>
      </c>
      <c r="E93" s="4">
        <f t="shared" si="0"/>
        <v>3.9190323542167828E-4</v>
      </c>
      <c r="F93" s="1">
        <f t="shared" si="2"/>
        <v>-1.9486863612994032</v>
      </c>
      <c r="G93" s="4">
        <f t="shared" si="3"/>
        <v>2.5666445765411883E-2</v>
      </c>
    </row>
    <row r="94" spans="3:7" x14ac:dyDescent="0.2">
      <c r="C94" s="2">
        <f t="shared" si="4"/>
        <v>4.0000000000000018</v>
      </c>
      <c r="D94" s="4">
        <f t="shared" si="5"/>
        <v>3.8646647167633878E-2</v>
      </c>
      <c r="E94" s="4">
        <f t="shared" si="0"/>
        <v>3.9267374444450638E-4</v>
      </c>
      <c r="F94" s="1">
        <f t="shared" si="2"/>
        <v>-1.9502751643740577</v>
      </c>
      <c r="G94" s="4">
        <f t="shared" si="3"/>
        <v>2.5571665580499125E-2</v>
      </c>
    </row>
    <row r="95" spans="3:7" x14ac:dyDescent="0.2">
      <c r="C95" s="2">
        <f t="shared" si="4"/>
        <v>4.1000000000000014</v>
      </c>
      <c r="D95" s="4">
        <f t="shared" si="5"/>
        <v>3.8712650964121957E-2</v>
      </c>
      <c r="E95" s="4">
        <f t="shared" si="0"/>
        <v>3.9337092983929555E-4</v>
      </c>
      <c r="F95" s="1">
        <f t="shared" si="2"/>
        <v>-1.9518740076244465</v>
      </c>
      <c r="G95" s="4">
        <f t="shared" si="3"/>
        <v>2.5476582463588901E-2</v>
      </c>
    </row>
    <row r="96" spans="3:7" x14ac:dyDescent="0.2">
      <c r="C96" s="2">
        <f t="shared" si="4"/>
        <v>4.2000000000000011</v>
      </c>
      <c r="D96" s="4">
        <f t="shared" si="5"/>
        <v>3.8775435717470184E-2</v>
      </c>
      <c r="E96" s="4">
        <f t="shared" si="0"/>
        <v>3.9400176927180896E-4</v>
      </c>
      <c r="F96" s="1">
        <f t="shared" si="2"/>
        <v>-1.9534738440717687</v>
      </c>
      <c r="G96" s="4">
        <f t="shared" si="3"/>
        <v>2.538173682444168E-2</v>
      </c>
    </row>
    <row r="97" spans="3:7" x14ac:dyDescent="0.2">
      <c r="C97" s="2">
        <f t="shared" si="4"/>
        <v>4.3000000000000007</v>
      </c>
      <c r="D97" s="4">
        <f t="shared" si="5"/>
        <v>3.883515842226503E-2</v>
      </c>
      <c r="E97" s="4">
        <f t="shared" si="0"/>
        <v>3.9457257639511967E-4</v>
      </c>
      <c r="F97" s="1">
        <f t="shared" si="2"/>
        <v>-1.9550669419488118</v>
      </c>
      <c r="G97" s="4">
        <f t="shared" si="3"/>
        <v>2.5287584764859698E-2</v>
      </c>
    </row>
    <row r="98" spans="3:7" x14ac:dyDescent="0.2">
      <c r="C98" s="2">
        <f t="shared" si="4"/>
        <v>4.4000000000000004</v>
      </c>
      <c r="D98" s="4">
        <f t="shared" si="5"/>
        <v>3.8891968416376661E-2</v>
      </c>
      <c r="E98" s="4">
        <f t="shared" si="0"/>
        <v>3.9508906403877266E-4</v>
      </c>
      <c r="F98" s="1">
        <f t="shared" si="2"/>
        <v>-1.9566467237523126</v>
      </c>
      <c r="G98" s="4">
        <f t="shared" si="3"/>
        <v>2.5194508817074784E-2</v>
      </c>
    </row>
    <row r="99" spans="3:7" x14ac:dyDescent="0.2">
      <c r="C99" s="2">
        <f t="shared" si="4"/>
        <v>4.5</v>
      </c>
      <c r="D99" s="4">
        <f t="shared" si="5"/>
        <v>3.8946007754381354E-2</v>
      </c>
      <c r="E99" s="4">
        <f t="shared" si="0"/>
        <v>3.9555640138470312E-4</v>
      </c>
      <c r="F99" s="1">
        <f t="shared" si="2"/>
        <v>-1.9582076252998231</v>
      </c>
      <c r="G99" s="4">
        <f t="shared" si="3"/>
        <v>2.5102827370547663E-2</v>
      </c>
    </row>
    <row r="100" spans="3:7" x14ac:dyDescent="0.2">
      <c r="C100" s="2">
        <f t="shared" si="4"/>
        <v>4.5999999999999996</v>
      </c>
      <c r="D100" s="4">
        <f t="shared" si="5"/>
        <v>3.8997411562771964E-2</v>
      </c>
      <c r="E100" s="4">
        <f t="shared" si="0"/>
        <v>3.9597926570214662E-4</v>
      </c>
      <c r="F100" s="1">
        <f t="shared" si="2"/>
        <v>-1.9597449720369371</v>
      </c>
      <c r="G100" s="4">
        <f t="shared" si="3"/>
        <v>2.5012802948609133E-2</v>
      </c>
    </row>
    <row r="101" spans="3:7" x14ac:dyDescent="0.2">
      <c r="C101" s="2">
        <f>C100+0.1</f>
        <v>4.6999999999999993</v>
      </c>
      <c r="D101" s="4">
        <f t="shared" si="5"/>
        <v>3.9046308377844507E-2</v>
      </c>
      <c r="E101" s="4">
        <f t="shared" si="0"/>
        <v>3.9636188915932171E-4</v>
      </c>
      <c r="F101" s="1">
        <f t="shared" si="2"/>
        <v>-1.9612548702758237</v>
      </c>
      <c r="G101" s="4">
        <f t="shared" si="3"/>
        <v>2.4924649475985185E-2</v>
      </c>
    </row>
    <row r="102" spans="3:7" x14ac:dyDescent="0.2">
      <c r="C102" s="2">
        <f t="shared" si="4"/>
        <v>4.7999999999999989</v>
      </c>
      <c r="D102" s="4">
        <f t="shared" si="5"/>
        <v>3.9092820467105875E-2</v>
      </c>
      <c r="E102" s="4">
        <f t="shared" si="0"/>
        <v>3.9670810118039204E-4</v>
      </c>
      <c r="F102" s="1">
        <f t="shared" si="2"/>
        <v>-1.9627341114029402</v>
      </c>
      <c r="G102" s="4">
        <f t="shared" si="3"/>
        <v>2.4838538660507253E-2</v>
      </c>
    </row>
    <row r="103" spans="3:7" x14ac:dyDescent="0.2">
      <c r="C103" s="2">
        <f t="shared" si="4"/>
        <v>4.8999999999999986</v>
      </c>
      <c r="D103" s="4">
        <f t="shared" si="5"/>
        <v>3.9137064135006297E-2</v>
      </c>
      <c r="E103" s="4">
        <f t="shared" si="0"/>
        <v>3.9702136677163027E-4</v>
      </c>
      <c r="F103" s="1">
        <f t="shared" si="2"/>
        <v>-1.964180087388081</v>
      </c>
      <c r="G103" s="4">
        <f t="shared" si="3"/>
        <v>2.4754605596867915E-2</v>
      </c>
    </row>
    <row r="104" spans="3:7" x14ac:dyDescent="0.2">
      <c r="C104" s="2">
        <f t="shared" si="4"/>
        <v>4.9999999999999982</v>
      </c>
      <c r="D104" s="4">
        <f t="shared" si="5"/>
        <v>3.9179150013761009E-2</v>
      </c>
      <c r="E104" s="4">
        <f t="shared" si="0"/>
        <v>3.9730482120036581E-4</v>
      </c>
      <c r="F104" s="1">
        <f t="shared" si="2"/>
        <v>-1.965590716170764</v>
      </c>
      <c r="G104" s="4">
        <f t="shared" si="3"/>
        <v>2.4672953686836502E-2</v>
      </c>
    </row>
    <row r="105" spans="3:7" x14ac:dyDescent="0.2">
      <c r="C105" s="2"/>
      <c r="D105" s="4"/>
      <c r="E105" s="4"/>
      <c r="F105" s="1"/>
      <c r="G105" s="4"/>
    </row>
    <row r="106" spans="3:7" ht="34" x14ac:dyDescent="0.2">
      <c r="C106" s="3" t="s">
        <v>2</v>
      </c>
      <c r="D106" s="4">
        <f>MAX(G55:G104)</f>
        <v>2.6402976604544999E-2</v>
      </c>
      <c r="F106" t="s">
        <v>11</v>
      </c>
    </row>
    <row r="107" spans="3:7" ht="34" x14ac:dyDescent="0.2">
      <c r="C107" s="3" t="s">
        <v>3</v>
      </c>
      <c r="D107" s="1">
        <f>INDEX(C54:C104,MATCH(D106,G54:G104,0))</f>
        <v>2.8000000000000012</v>
      </c>
      <c r="F107" t="s">
        <v>11</v>
      </c>
    </row>
    <row r="108" spans="3:7" x14ac:dyDescent="0.2">
      <c r="F108" t="s">
        <v>11</v>
      </c>
    </row>
    <row r="128" spans="5:5" x14ac:dyDescent="0.2">
      <c r="E128">
        <f>E237</f>
        <v>0.03</v>
      </c>
    </row>
    <row r="132" spans="3:5" x14ac:dyDescent="0.2">
      <c r="C132" t="s">
        <v>11</v>
      </c>
    </row>
    <row r="133" spans="3:5" x14ac:dyDescent="0.2">
      <c r="D133">
        <f>D$50+(D$52-D$50)*EXP(-D$49*D107)</f>
        <v>3.7534030360583934E-2</v>
      </c>
      <c r="E133" s="5" t="s">
        <v>18</v>
      </c>
    </row>
    <row r="134" spans="3:5" x14ac:dyDescent="0.2">
      <c r="D134">
        <f>D$51^2/(2*D$49)*(1-EXP(-2*D$49*D107))</f>
        <v>3.7567597494991286E-4</v>
      </c>
      <c r="E134" s="5" t="s">
        <v>19</v>
      </c>
    </row>
    <row r="135" spans="3:5" ht="68" x14ac:dyDescent="0.2">
      <c r="C135" t="s">
        <v>7</v>
      </c>
      <c r="D135" s="3" t="s">
        <v>6</v>
      </c>
      <c r="E135" s="3" t="s">
        <v>10</v>
      </c>
    </row>
    <row r="136" spans="3:5" x14ac:dyDescent="0.2">
      <c r="C136">
        <v>1</v>
      </c>
      <c r="D136" s="4">
        <v>0.93332697221285799</v>
      </c>
      <c r="E136" s="4">
        <f>$D$133+D136*$D$134^0.5</f>
        <v>5.5624112039798335E-2</v>
      </c>
    </row>
    <row r="137" spans="3:5" x14ac:dyDescent="0.2">
      <c r="C137">
        <f>C136+1</f>
        <v>2</v>
      </c>
      <c r="D137" s="4">
        <v>-0.52503177737974305</v>
      </c>
      <c r="E137" s="4">
        <f t="shared" ref="E137:E200" si="6">$D$133+D137*$D$134^0.5</f>
        <v>2.735767414271547E-2</v>
      </c>
    </row>
    <row r="138" spans="3:5" x14ac:dyDescent="0.2">
      <c r="C138">
        <f t="shared" ref="C138:C201" si="7">C137+1</f>
        <v>3</v>
      </c>
      <c r="D138" s="4">
        <v>1.81443978790704</v>
      </c>
      <c r="E138" s="4">
        <f t="shared" si="6"/>
        <v>7.2702160011260092E-2</v>
      </c>
    </row>
    <row r="139" spans="3:5" x14ac:dyDescent="0.2">
      <c r="C139">
        <f t="shared" si="7"/>
        <v>4</v>
      </c>
      <c r="D139" s="4">
        <v>8.3045619546934304E-2</v>
      </c>
      <c r="E139" s="4">
        <f t="shared" si="6"/>
        <v>3.9143650660255706E-2</v>
      </c>
    </row>
    <row r="140" spans="3:5" x14ac:dyDescent="0.2">
      <c r="C140">
        <f t="shared" si="7"/>
        <v>5</v>
      </c>
      <c r="D140" s="4">
        <v>0.39571880016816402</v>
      </c>
      <c r="E140" s="4">
        <f t="shared" si="6"/>
        <v>4.5203995581957819E-2</v>
      </c>
    </row>
    <row r="141" spans="3:5" x14ac:dyDescent="0.2">
      <c r="C141">
        <f t="shared" si="7"/>
        <v>6</v>
      </c>
      <c r="D141" s="4">
        <v>-2.19366961831185</v>
      </c>
      <c r="E141" s="4">
        <f t="shared" si="6"/>
        <v>-4.9844693227425324E-3</v>
      </c>
    </row>
    <row r="142" spans="3:5" x14ac:dyDescent="0.2">
      <c r="C142">
        <f t="shared" si="7"/>
        <v>7</v>
      </c>
      <c r="D142" s="4">
        <v>-0.36031653263681701</v>
      </c>
      <c r="E142" s="4">
        <f t="shared" si="6"/>
        <v>3.055024472079125E-2</v>
      </c>
    </row>
    <row r="143" spans="3:5" x14ac:dyDescent="0.2">
      <c r="C143">
        <f t="shared" si="7"/>
        <v>8</v>
      </c>
      <c r="D143" s="4">
        <v>0.142853920831716</v>
      </c>
      <c r="E143" s="4">
        <f t="shared" si="6"/>
        <v>4.0302876834520829E-2</v>
      </c>
    </row>
    <row r="144" spans="3:5" x14ac:dyDescent="0.2">
      <c r="C144">
        <f t="shared" si="7"/>
        <v>9</v>
      </c>
      <c r="D144" s="4">
        <v>-0.203728567383716</v>
      </c>
      <c r="E144" s="4">
        <f t="shared" si="6"/>
        <v>3.3585289421893656E-2</v>
      </c>
    </row>
    <row r="145" spans="3:5" x14ac:dyDescent="0.2">
      <c r="C145">
        <f t="shared" si="7"/>
        <v>10</v>
      </c>
      <c r="D145" s="4">
        <v>0.44562448760359502</v>
      </c>
      <c r="E145" s="4">
        <f t="shared" si="6"/>
        <v>4.6171285705186353E-2</v>
      </c>
    </row>
    <row r="146" spans="3:5" x14ac:dyDescent="0.2">
      <c r="C146">
        <f t="shared" si="7"/>
        <v>11</v>
      </c>
      <c r="D146" s="4">
        <v>-0.32159372209170001</v>
      </c>
      <c r="E146" s="4">
        <f t="shared" si="6"/>
        <v>3.1300784270665259E-2</v>
      </c>
    </row>
    <row r="147" spans="3:5" x14ac:dyDescent="0.2">
      <c r="C147">
        <f t="shared" si="7"/>
        <v>12</v>
      </c>
      <c r="D147" s="4">
        <v>0.47848019963841698</v>
      </c>
      <c r="E147" s="4">
        <f t="shared" si="6"/>
        <v>4.6808107025081869E-2</v>
      </c>
    </row>
    <row r="148" spans="3:5" x14ac:dyDescent="0.2">
      <c r="C148">
        <f t="shared" si="7"/>
        <v>13</v>
      </c>
      <c r="D148" s="4">
        <v>0.196170561264295</v>
      </c>
      <c r="E148" s="4">
        <f t="shared" si="6"/>
        <v>4.1336279285110987E-2</v>
      </c>
    </row>
    <row r="149" spans="3:5" x14ac:dyDescent="0.2">
      <c r="C149">
        <f t="shared" si="7"/>
        <v>14</v>
      </c>
      <c r="D149" s="4">
        <v>0.71482731826269996</v>
      </c>
      <c r="E149" s="4">
        <f t="shared" si="6"/>
        <v>5.1389072547189545E-2</v>
      </c>
    </row>
    <row r="150" spans="3:5" x14ac:dyDescent="0.2">
      <c r="C150">
        <f t="shared" si="7"/>
        <v>15</v>
      </c>
      <c r="D150" s="4">
        <v>-0.96013693142896295</v>
      </c>
      <c r="E150" s="4">
        <f t="shared" si="6"/>
        <v>1.8924308334015316E-2</v>
      </c>
    </row>
    <row r="151" spans="3:5" x14ac:dyDescent="0.2">
      <c r="C151">
        <f t="shared" si="7"/>
        <v>16</v>
      </c>
      <c r="D151" s="4">
        <v>0.670719036793472</v>
      </c>
      <c r="E151" s="4">
        <f t="shared" si="6"/>
        <v>5.0534149847788402E-2</v>
      </c>
    </row>
    <row r="152" spans="3:5" x14ac:dyDescent="0.2">
      <c r="C152">
        <f t="shared" si="7"/>
        <v>17</v>
      </c>
      <c r="D152" s="4">
        <v>1.6554032306353801</v>
      </c>
      <c r="E152" s="4">
        <f t="shared" si="6"/>
        <v>6.9619655812110853E-2</v>
      </c>
    </row>
    <row r="153" spans="3:5" x14ac:dyDescent="0.2">
      <c r="C153">
        <f t="shared" si="7"/>
        <v>18</v>
      </c>
      <c r="D153" s="4">
        <v>1.24270000851301</v>
      </c>
      <c r="E153" s="4">
        <f t="shared" si="6"/>
        <v>6.1620492368063336E-2</v>
      </c>
    </row>
    <row r="154" spans="3:5" x14ac:dyDescent="0.2">
      <c r="C154">
        <f t="shared" si="7"/>
        <v>19</v>
      </c>
      <c r="D154" s="4">
        <v>-1.5615115185687301</v>
      </c>
      <c r="E154" s="4">
        <f t="shared" si="6"/>
        <v>7.2682481053378788E-3</v>
      </c>
    </row>
    <row r="155" spans="3:5" x14ac:dyDescent="0.2">
      <c r="C155">
        <f t="shared" si="7"/>
        <v>20</v>
      </c>
      <c r="D155" s="4">
        <v>1.1820324682418899</v>
      </c>
      <c r="E155" s="4">
        <f t="shared" si="6"/>
        <v>6.0444612112315943E-2</v>
      </c>
    </row>
    <row r="156" spans="3:5" x14ac:dyDescent="0.2">
      <c r="C156">
        <f t="shared" si="7"/>
        <v>21</v>
      </c>
      <c r="D156" s="4">
        <v>0.57022427562966804</v>
      </c>
      <c r="E156" s="4">
        <f t="shared" si="6"/>
        <v>4.8586323960493949E-2</v>
      </c>
    </row>
    <row r="157" spans="3:5" x14ac:dyDescent="0.2">
      <c r="C157">
        <f t="shared" si="7"/>
        <v>22</v>
      </c>
      <c r="D157" s="4">
        <v>1.1405907532611701</v>
      </c>
      <c r="E157" s="4">
        <f t="shared" si="6"/>
        <v>5.9641373771147588E-2</v>
      </c>
    </row>
    <row r="158" spans="3:5" x14ac:dyDescent="0.2">
      <c r="C158">
        <f t="shared" si="7"/>
        <v>23</v>
      </c>
      <c r="D158" s="4">
        <v>-1.2406323887478801</v>
      </c>
      <c r="E158" s="4">
        <f t="shared" si="6"/>
        <v>1.3487643708844095E-2</v>
      </c>
    </row>
    <row r="159" spans="3:5" x14ac:dyDescent="0.2">
      <c r="C159">
        <f t="shared" si="7"/>
        <v>24</v>
      </c>
      <c r="D159" s="4">
        <v>0.68401153417988503</v>
      </c>
      <c r="E159" s="4">
        <f t="shared" si="6"/>
        <v>5.0791789850274174E-2</v>
      </c>
    </row>
    <row r="160" spans="3:5" x14ac:dyDescent="0.2">
      <c r="C160">
        <f t="shared" si="7"/>
        <v>25</v>
      </c>
      <c r="D160" s="4">
        <v>-0.52317377191022396</v>
      </c>
      <c r="E160" s="4">
        <f t="shared" si="6"/>
        <v>2.7393686678198435E-2</v>
      </c>
    </row>
    <row r="161" spans="3:5" x14ac:dyDescent="0.2">
      <c r="C161">
        <f t="shared" si="7"/>
        <v>26</v>
      </c>
      <c r="D161" s="4">
        <v>0.36242998117456499</v>
      </c>
      <c r="E161" s="4">
        <f t="shared" si="6"/>
        <v>4.4558779625998655E-2</v>
      </c>
    </row>
    <row r="162" spans="3:5" x14ac:dyDescent="0.2">
      <c r="C162">
        <f t="shared" si="7"/>
        <v>27</v>
      </c>
      <c r="D162" s="4">
        <v>-1.83991375629537</v>
      </c>
      <c r="E162" s="4">
        <f t="shared" si="6"/>
        <v>1.8721550210351739E-3</v>
      </c>
    </row>
    <row r="163" spans="3:5" x14ac:dyDescent="0.2">
      <c r="C163">
        <f t="shared" si="7"/>
        <v>28</v>
      </c>
      <c r="D163" s="4">
        <v>0.56166149854011205</v>
      </c>
      <c r="E163" s="4">
        <f t="shared" si="6"/>
        <v>4.8420357111187418E-2</v>
      </c>
    </row>
    <row r="164" spans="3:5" x14ac:dyDescent="0.2">
      <c r="C164">
        <f t="shared" si="7"/>
        <v>29</v>
      </c>
      <c r="D164" s="4">
        <v>0.89103205342139302</v>
      </c>
      <c r="E164" s="4">
        <f t="shared" si="6"/>
        <v>5.4804336593108641E-2</v>
      </c>
    </row>
    <row r="165" spans="3:5" x14ac:dyDescent="0.2">
      <c r="C165">
        <f t="shared" si="7"/>
        <v>30</v>
      </c>
      <c r="D165" s="4">
        <v>0.39563619190599397</v>
      </c>
      <c r="E165" s="4">
        <f t="shared" si="6"/>
        <v>4.5202394438677351E-2</v>
      </c>
    </row>
    <row r="166" spans="3:5" x14ac:dyDescent="0.2">
      <c r="C166">
        <f t="shared" si="7"/>
        <v>31</v>
      </c>
      <c r="D166" s="4">
        <v>7.6585945110555997E-2</v>
      </c>
      <c r="E166" s="4">
        <f t="shared" si="6"/>
        <v>3.9018446908886388E-2</v>
      </c>
    </row>
    <row r="167" spans="3:5" x14ac:dyDescent="0.2">
      <c r="C167">
        <f t="shared" si="7"/>
        <v>32</v>
      </c>
      <c r="D167" s="4">
        <v>2.40009458141231</v>
      </c>
      <c r="E167" s="4">
        <f t="shared" si="6"/>
        <v>8.4053533501747352E-2</v>
      </c>
    </row>
    <row r="168" spans="3:5" x14ac:dyDescent="0.2">
      <c r="C168">
        <f t="shared" si="7"/>
        <v>33</v>
      </c>
      <c r="D168" s="4">
        <v>-0.89423380625051596</v>
      </c>
      <c r="E168" s="4">
        <f t="shared" si="6"/>
        <v>2.0201666594183224E-2</v>
      </c>
    </row>
    <row r="169" spans="3:5" x14ac:dyDescent="0.2">
      <c r="C169">
        <f t="shared" si="7"/>
        <v>34</v>
      </c>
      <c r="D169" s="4">
        <v>0.76572308818063395</v>
      </c>
      <c r="E169" s="4">
        <f t="shared" si="6"/>
        <v>5.2375552807969954E-2</v>
      </c>
    </row>
    <row r="170" spans="3:5" x14ac:dyDescent="0.2">
      <c r="C170">
        <f t="shared" si="7"/>
        <v>35</v>
      </c>
      <c r="D170" s="4">
        <v>1.55920800082387</v>
      </c>
      <c r="E170" s="4">
        <f t="shared" si="6"/>
        <v>6.7755164999941164E-2</v>
      </c>
    </row>
    <row r="171" spans="3:5" x14ac:dyDescent="0.2">
      <c r="C171">
        <f t="shared" si="7"/>
        <v>36</v>
      </c>
      <c r="D171" s="4">
        <v>1.13248511294441</v>
      </c>
      <c r="E171" s="4">
        <f t="shared" si="6"/>
        <v>5.948426731247012E-2</v>
      </c>
    </row>
    <row r="172" spans="3:5" x14ac:dyDescent="0.2">
      <c r="C172">
        <f t="shared" si="7"/>
        <v>37</v>
      </c>
      <c r="D172" s="4">
        <v>-0.25141910656007999</v>
      </c>
      <c r="E172" s="4">
        <f t="shared" si="6"/>
        <v>3.2660934105148941E-2</v>
      </c>
    </row>
    <row r="173" spans="3:5" x14ac:dyDescent="0.2">
      <c r="C173">
        <f t="shared" si="7"/>
        <v>38</v>
      </c>
      <c r="D173" s="4">
        <v>-1.1069576092844999</v>
      </c>
      <c r="E173" s="4">
        <f t="shared" si="6"/>
        <v>1.6078576737609086E-2</v>
      </c>
    </row>
    <row r="174" spans="3:5" x14ac:dyDescent="0.2">
      <c r="C174">
        <f t="shared" si="7"/>
        <v>39</v>
      </c>
      <c r="D174" s="4">
        <v>1.1850548359325499</v>
      </c>
      <c r="E174" s="4">
        <f t="shared" si="6"/>
        <v>6.0503192738416381E-2</v>
      </c>
    </row>
    <row r="175" spans="3:5" x14ac:dyDescent="0.2">
      <c r="C175">
        <f t="shared" si="7"/>
        <v>40</v>
      </c>
      <c r="D175" s="4">
        <v>-1.7276748475471899</v>
      </c>
      <c r="E175" s="4">
        <f t="shared" si="6"/>
        <v>4.0476102337207095E-3</v>
      </c>
    </row>
    <row r="176" spans="3:5" x14ac:dyDescent="0.2">
      <c r="C176">
        <f t="shared" si="7"/>
        <v>41</v>
      </c>
      <c r="D176" s="4">
        <v>0.15876242555749301</v>
      </c>
      <c r="E176" s="4">
        <f t="shared" si="6"/>
        <v>4.0611221239484456E-2</v>
      </c>
    </row>
    <row r="177" spans="3:5" x14ac:dyDescent="0.2">
      <c r="C177">
        <f t="shared" si="7"/>
        <v>42</v>
      </c>
      <c r="D177" s="4">
        <v>-0.66917228822416097</v>
      </c>
      <c r="E177" s="4">
        <f t="shared" si="6"/>
        <v>2.4563890514801061E-2</v>
      </c>
    </row>
    <row r="178" spans="3:5" x14ac:dyDescent="0.2">
      <c r="C178">
        <f t="shared" si="7"/>
        <v>43</v>
      </c>
      <c r="D178" s="4">
        <v>0.97289298307314598</v>
      </c>
      <c r="E178" s="4">
        <f t="shared" si="6"/>
        <v>5.6390994803816499E-2</v>
      </c>
    </row>
    <row r="179" spans="3:5" x14ac:dyDescent="0.2">
      <c r="C179">
        <f t="shared" si="7"/>
        <v>44</v>
      </c>
      <c r="D179" s="4">
        <v>-1.4306302518319101</v>
      </c>
      <c r="E179" s="4">
        <f t="shared" si="6"/>
        <v>9.805036257869857E-3</v>
      </c>
    </row>
    <row r="180" spans="3:5" x14ac:dyDescent="0.2">
      <c r="C180">
        <f t="shared" si="7"/>
        <v>45</v>
      </c>
      <c r="D180" s="4">
        <v>0.73034390594040899</v>
      </c>
      <c r="E180" s="4">
        <f t="shared" si="6"/>
        <v>5.1689820673869027E-2</v>
      </c>
    </row>
    <row r="181" spans="3:5" x14ac:dyDescent="0.2">
      <c r="C181">
        <f t="shared" si="7"/>
        <v>46</v>
      </c>
      <c r="D181" s="4">
        <v>-0.39095620337030401</v>
      </c>
      <c r="E181" s="4">
        <f t="shared" si="6"/>
        <v>2.9956375516648499E-2</v>
      </c>
    </row>
    <row r="182" spans="3:5" x14ac:dyDescent="0.2">
      <c r="C182">
        <f t="shared" si="7"/>
        <v>47</v>
      </c>
      <c r="D182" s="4">
        <v>-0.81078917459218502</v>
      </c>
      <c r="E182" s="4">
        <f t="shared" si="6"/>
        <v>2.1819020691228326E-2</v>
      </c>
    </row>
    <row r="183" spans="3:5" x14ac:dyDescent="0.2">
      <c r="C183">
        <f t="shared" si="7"/>
        <v>48</v>
      </c>
      <c r="D183" s="4">
        <v>-0.48104746123372999</v>
      </c>
      <c r="E183" s="4">
        <f t="shared" si="6"/>
        <v>2.821019410128825E-2</v>
      </c>
    </row>
    <row r="184" spans="3:5" x14ac:dyDescent="0.2">
      <c r="C184">
        <f t="shared" si="7"/>
        <v>49</v>
      </c>
      <c r="D184" s="4">
        <v>1.5235391550615101</v>
      </c>
      <c r="E184" s="4">
        <f t="shared" si="6"/>
        <v>6.7063818502459641E-2</v>
      </c>
    </row>
    <row r="185" spans="3:5" x14ac:dyDescent="0.2">
      <c r="C185">
        <f t="shared" si="7"/>
        <v>50</v>
      </c>
      <c r="D185" s="4">
        <v>-0.66296882192013395</v>
      </c>
      <c r="E185" s="4">
        <f t="shared" si="6"/>
        <v>2.4684128347281176E-2</v>
      </c>
    </row>
    <row r="186" spans="3:5" x14ac:dyDescent="0.2">
      <c r="C186">
        <f t="shared" si="7"/>
        <v>51</v>
      </c>
      <c r="D186" s="4">
        <v>0.72854349010884201</v>
      </c>
      <c r="E186" s="4">
        <f t="shared" si="6"/>
        <v>5.165492436162341E-2</v>
      </c>
    </row>
    <row r="187" spans="3:5" x14ac:dyDescent="0.2">
      <c r="C187">
        <f t="shared" si="7"/>
        <v>52</v>
      </c>
      <c r="D187" s="4">
        <v>0.94302665871151903</v>
      </c>
      <c r="E187" s="4">
        <f t="shared" si="6"/>
        <v>5.5812114879368616E-2</v>
      </c>
    </row>
    <row r="188" spans="3:5" x14ac:dyDescent="0.2">
      <c r="C188">
        <f t="shared" si="7"/>
        <v>53</v>
      </c>
      <c r="D188" s="4">
        <v>0.36139232109077002</v>
      </c>
      <c r="E188" s="4">
        <f t="shared" si="6"/>
        <v>4.4538667322133046E-2</v>
      </c>
    </row>
    <row r="189" spans="3:5" x14ac:dyDescent="0.2">
      <c r="C189">
        <f t="shared" si="7"/>
        <v>54</v>
      </c>
      <c r="D189" s="4">
        <v>1.0600279018734799</v>
      </c>
      <c r="E189" s="4">
        <f t="shared" si="6"/>
        <v>5.8079875383869273E-2</v>
      </c>
    </row>
    <row r="190" spans="3:5" x14ac:dyDescent="0.2">
      <c r="C190">
        <f t="shared" si="7"/>
        <v>55</v>
      </c>
      <c r="D190" s="4">
        <v>0.73984272146699503</v>
      </c>
      <c r="E190" s="4">
        <f t="shared" si="6"/>
        <v>5.1873930159448689E-2</v>
      </c>
    </row>
    <row r="191" spans="3:5" x14ac:dyDescent="0.2">
      <c r="C191">
        <f t="shared" si="7"/>
        <v>56</v>
      </c>
      <c r="D191" s="4">
        <v>-3.6055801921046902</v>
      </c>
      <c r="E191" s="4">
        <f t="shared" si="6"/>
        <v>-3.2350631840366476E-2</v>
      </c>
    </row>
    <row r="192" spans="3:5" x14ac:dyDescent="0.2">
      <c r="C192">
        <f t="shared" si="7"/>
        <v>57</v>
      </c>
      <c r="D192" s="4">
        <v>0.86905394769674205</v>
      </c>
      <c r="E192" s="4">
        <f t="shared" si="6"/>
        <v>5.4378348981531641E-2</v>
      </c>
    </row>
    <row r="193" spans="3:5" x14ac:dyDescent="0.2">
      <c r="C193">
        <f t="shared" si="7"/>
        <v>58</v>
      </c>
      <c r="D193" s="4">
        <v>-1.31462373168923</v>
      </c>
      <c r="E193" s="4">
        <f t="shared" si="6"/>
        <v>1.205351668025275E-2</v>
      </c>
    </row>
    <row r="194" spans="3:5" x14ac:dyDescent="0.2">
      <c r="C194">
        <f t="shared" si="7"/>
        <v>59</v>
      </c>
      <c r="D194" s="4">
        <v>-8.9663322840587804E-3</v>
      </c>
      <c r="E194" s="4">
        <f t="shared" si="6"/>
        <v>3.7360241658220571E-2</v>
      </c>
    </row>
    <row r="195" spans="3:5" x14ac:dyDescent="0.2">
      <c r="C195">
        <f t="shared" si="7"/>
        <v>60</v>
      </c>
      <c r="D195" s="4">
        <v>-0.738670846572683</v>
      </c>
      <c r="E195" s="4">
        <f t="shared" si="6"/>
        <v>2.3216844265691178E-2</v>
      </c>
    </row>
    <row r="196" spans="3:5" x14ac:dyDescent="0.2">
      <c r="C196">
        <f t="shared" si="7"/>
        <v>61</v>
      </c>
      <c r="D196" s="4">
        <v>0.18023082308030999</v>
      </c>
      <c r="E196" s="4">
        <f t="shared" si="6"/>
        <v>4.1027329501939158E-2</v>
      </c>
    </row>
    <row r="197" spans="3:5" x14ac:dyDescent="0.2">
      <c r="C197">
        <f t="shared" si="7"/>
        <v>62</v>
      </c>
      <c r="D197" s="4">
        <v>-1.1662598999173499</v>
      </c>
      <c r="E197" s="4">
        <f t="shared" si="6"/>
        <v>1.4929158245213792E-2</v>
      </c>
    </row>
    <row r="198" spans="3:5" x14ac:dyDescent="0.2">
      <c r="C198">
        <f t="shared" si="7"/>
        <v>63</v>
      </c>
      <c r="D198" s="4">
        <v>-0.43104880255429501</v>
      </c>
      <c r="E198" s="4">
        <f t="shared" si="6"/>
        <v>2.9179286226867433E-2</v>
      </c>
    </row>
    <row r="199" spans="3:5" x14ac:dyDescent="0.2">
      <c r="C199">
        <f t="shared" si="7"/>
        <v>64</v>
      </c>
      <c r="D199" s="4">
        <v>-0.73292424687184199</v>
      </c>
      <c r="E199" s="4">
        <f t="shared" si="6"/>
        <v>2.3328226944067533E-2</v>
      </c>
    </row>
    <row r="200" spans="3:5" x14ac:dyDescent="0.2">
      <c r="C200">
        <f t="shared" si="7"/>
        <v>65</v>
      </c>
      <c r="D200" s="4">
        <v>0.36178152430605198</v>
      </c>
      <c r="E200" s="4">
        <f t="shared" si="6"/>
        <v>4.454621099992645E-2</v>
      </c>
    </row>
    <row r="201" spans="3:5" x14ac:dyDescent="0.2">
      <c r="C201">
        <f t="shared" si="7"/>
        <v>66</v>
      </c>
      <c r="D201" s="4">
        <v>-1.0749705767589399</v>
      </c>
      <c r="E201" s="4">
        <f t="shared" ref="E201:E235" si="8">$D$133+D201*$D$134^0.5</f>
        <v>1.6698560996385121E-2</v>
      </c>
    </row>
    <row r="202" spans="3:5" x14ac:dyDescent="0.2">
      <c r="C202">
        <f t="shared" ref="C202:C235" si="9">C201+1</f>
        <v>67</v>
      </c>
      <c r="D202" s="4">
        <v>-0.234618817117798</v>
      </c>
      <c r="E202" s="4">
        <f t="shared" si="8"/>
        <v>3.2986563404733799E-2</v>
      </c>
    </row>
    <row r="203" spans="3:5" x14ac:dyDescent="0.2">
      <c r="C203">
        <f t="shared" si="9"/>
        <v>68</v>
      </c>
      <c r="D203" s="4">
        <v>1.4264658681454701</v>
      </c>
      <c r="E203" s="4">
        <f t="shared" si="8"/>
        <v>6.5182308869219899E-2</v>
      </c>
    </row>
    <row r="204" spans="3:5" x14ac:dyDescent="0.2">
      <c r="C204">
        <f t="shared" si="9"/>
        <v>69</v>
      </c>
      <c r="D204" s="4">
        <v>-0.62273106671966105</v>
      </c>
      <c r="E204" s="4">
        <f t="shared" si="8"/>
        <v>2.5464031103588511E-2</v>
      </c>
    </row>
    <row r="205" spans="3:5" x14ac:dyDescent="0.2">
      <c r="C205">
        <f t="shared" si="9"/>
        <v>70</v>
      </c>
      <c r="D205" s="4">
        <v>0.43786337308735801</v>
      </c>
      <c r="E205" s="4">
        <f t="shared" si="8"/>
        <v>4.6020856970455173E-2</v>
      </c>
    </row>
    <row r="206" spans="3:5" x14ac:dyDescent="0.2">
      <c r="C206">
        <f t="shared" si="9"/>
        <v>71</v>
      </c>
      <c r="D206" s="4">
        <v>0.55933987340855995</v>
      </c>
      <c r="E206" s="4">
        <f t="shared" si="8"/>
        <v>4.8375358531366326E-2</v>
      </c>
    </row>
    <row r="207" spans="3:5" x14ac:dyDescent="0.2">
      <c r="C207">
        <f t="shared" si="9"/>
        <v>72</v>
      </c>
      <c r="D207" s="4">
        <v>3.1874902461817803E-2</v>
      </c>
      <c r="E207" s="4">
        <f t="shared" si="8"/>
        <v>3.8151841273820639E-2</v>
      </c>
    </row>
    <row r="208" spans="3:5" x14ac:dyDescent="0.2">
      <c r="C208">
        <f t="shared" si="9"/>
        <v>73</v>
      </c>
      <c r="D208" s="4">
        <v>-1.0871832923578399</v>
      </c>
      <c r="E208" s="4">
        <f t="shared" si="8"/>
        <v>1.646184971589431E-2</v>
      </c>
    </row>
    <row r="209" spans="3:5" x14ac:dyDescent="0.2">
      <c r="C209">
        <f t="shared" si="9"/>
        <v>74</v>
      </c>
      <c r="D209" s="4">
        <v>-0.60089723286908803</v>
      </c>
      <c r="E209" s="4">
        <f t="shared" si="8"/>
        <v>2.5887222385407787E-2</v>
      </c>
    </row>
    <row r="210" spans="3:5" x14ac:dyDescent="0.2">
      <c r="C210">
        <f t="shared" si="9"/>
        <v>75</v>
      </c>
      <c r="D210" s="4">
        <v>-1.20958350971924</v>
      </c>
      <c r="E210" s="4">
        <f t="shared" si="8"/>
        <v>1.4089444336489568E-2</v>
      </c>
    </row>
    <row r="211" spans="3:5" x14ac:dyDescent="0.2">
      <c r="C211">
        <f t="shared" si="9"/>
        <v>76</v>
      </c>
      <c r="D211" s="4">
        <v>-0.112482073648493</v>
      </c>
      <c r="E211" s="4">
        <f t="shared" si="8"/>
        <v>3.5353862037660354E-2</v>
      </c>
    </row>
    <row r="212" spans="3:5" x14ac:dyDescent="0.2">
      <c r="C212">
        <f t="shared" si="9"/>
        <v>77</v>
      </c>
      <c r="D212" s="4">
        <v>1.6200784444817899</v>
      </c>
      <c r="E212" s="4">
        <f t="shared" si="8"/>
        <v>6.893497800267806E-2</v>
      </c>
    </row>
    <row r="213" spans="3:5" x14ac:dyDescent="0.2">
      <c r="C213">
        <f t="shared" si="9"/>
        <v>78</v>
      </c>
      <c r="D213" s="4">
        <v>-0.33349852144668601</v>
      </c>
      <c r="E213" s="4">
        <f t="shared" si="8"/>
        <v>3.1070041134424641E-2</v>
      </c>
    </row>
    <row r="214" spans="3:5" x14ac:dyDescent="0.2">
      <c r="C214">
        <f t="shared" si="9"/>
        <v>79</v>
      </c>
      <c r="D214" s="4">
        <v>-0.32825815873179998</v>
      </c>
      <c r="E214" s="4">
        <f t="shared" si="8"/>
        <v>3.1171611744043086E-2</v>
      </c>
    </row>
    <row r="215" spans="3:5" x14ac:dyDescent="0.2">
      <c r="C215">
        <f t="shared" si="9"/>
        <v>80</v>
      </c>
      <c r="D215" s="4">
        <v>1.0234439779312099</v>
      </c>
      <c r="E215" s="4">
        <f t="shared" si="8"/>
        <v>5.7370792509415604E-2</v>
      </c>
    </row>
    <row r="216" spans="3:5" x14ac:dyDescent="0.2">
      <c r="C216">
        <f t="shared" si="9"/>
        <v>81</v>
      </c>
      <c r="D216" s="4">
        <v>5.3337883319150899E-3</v>
      </c>
      <c r="E216" s="4">
        <f t="shared" si="8"/>
        <v>3.7637411779375698E-2</v>
      </c>
    </row>
    <row r="217" spans="3:5" x14ac:dyDescent="0.2">
      <c r="C217">
        <f t="shared" si="9"/>
        <v>82</v>
      </c>
      <c r="D217" s="4">
        <v>-0.16921842887848701</v>
      </c>
      <c r="E217" s="4">
        <f t="shared" si="8"/>
        <v>3.4254177435319902E-2</v>
      </c>
    </row>
    <row r="218" spans="3:5" x14ac:dyDescent="0.2">
      <c r="C218">
        <f t="shared" si="9"/>
        <v>83</v>
      </c>
      <c r="D218" s="4">
        <v>0.23005044569097599</v>
      </c>
      <c r="E218" s="4">
        <f t="shared" si="8"/>
        <v>4.199295148553811E-2</v>
      </c>
    </row>
    <row r="219" spans="3:5" x14ac:dyDescent="0.2">
      <c r="C219">
        <f t="shared" si="9"/>
        <v>84</v>
      </c>
      <c r="D219" s="4">
        <v>0.62895507245610804</v>
      </c>
      <c r="E219" s="4">
        <f t="shared" si="8"/>
        <v>4.9724665552783584E-2</v>
      </c>
    </row>
    <row r="220" spans="3:5" x14ac:dyDescent="0.2">
      <c r="C220">
        <f t="shared" si="9"/>
        <v>85</v>
      </c>
      <c r="D220" s="4">
        <v>0.40730311625416299</v>
      </c>
      <c r="E220" s="4">
        <f t="shared" si="8"/>
        <v>4.54285269953131E-2</v>
      </c>
    </row>
    <row r="221" spans="3:5" x14ac:dyDescent="0.2">
      <c r="C221">
        <f t="shared" si="9"/>
        <v>86</v>
      </c>
      <c r="D221" s="4">
        <v>1.3865689372241099</v>
      </c>
      <c r="E221" s="4">
        <f t="shared" si="8"/>
        <v>6.440901209262917E-2</v>
      </c>
    </row>
    <row r="222" spans="3:5" x14ac:dyDescent="0.2">
      <c r="C222">
        <f t="shared" si="9"/>
        <v>87</v>
      </c>
      <c r="D222" s="4">
        <v>1.6542349268262899</v>
      </c>
      <c r="E222" s="4">
        <f t="shared" si="8"/>
        <v>6.9597011324207037E-2</v>
      </c>
    </row>
    <row r="223" spans="3:5" x14ac:dyDescent="0.2">
      <c r="C223">
        <f t="shared" si="9"/>
        <v>88</v>
      </c>
      <c r="D223" s="4">
        <v>0.165827640921139</v>
      </c>
      <c r="E223" s="4">
        <f t="shared" si="8"/>
        <v>4.0748161804596984E-2</v>
      </c>
    </row>
    <row r="224" spans="3:5" x14ac:dyDescent="0.2">
      <c r="C224">
        <f t="shared" si="9"/>
        <v>89</v>
      </c>
      <c r="D224" s="4">
        <v>1.51042753711024</v>
      </c>
      <c r="E224" s="4">
        <f t="shared" si="8"/>
        <v>6.6809684370749328E-2</v>
      </c>
    </row>
    <row r="225" spans="3:5" x14ac:dyDescent="0.2">
      <c r="C225">
        <f t="shared" si="9"/>
        <v>90</v>
      </c>
      <c r="D225" s="4">
        <v>5.74760143398041E-2</v>
      </c>
      <c r="E225" s="4">
        <f t="shared" si="8"/>
        <v>3.8648051303895564E-2</v>
      </c>
    </row>
    <row r="226" spans="3:5" x14ac:dyDescent="0.2">
      <c r="C226">
        <f t="shared" si="9"/>
        <v>91</v>
      </c>
      <c r="D226" s="4">
        <v>-1.2019821228232501E-2</v>
      </c>
      <c r="E226" s="4">
        <f t="shared" si="8"/>
        <v>3.7301057828703979E-2</v>
      </c>
    </row>
    <row r="227" spans="3:5" x14ac:dyDescent="0.2">
      <c r="C227">
        <f t="shared" si="9"/>
        <v>92</v>
      </c>
      <c r="D227" s="4">
        <v>-1.53096820555949</v>
      </c>
      <c r="E227" s="4">
        <f t="shared" si="8"/>
        <v>7.8602496691424148E-3</v>
      </c>
    </row>
    <row r="228" spans="3:5" x14ac:dyDescent="0.2">
      <c r="C228">
        <f t="shared" si="9"/>
        <v>93</v>
      </c>
      <c r="D228" s="4">
        <v>1.6217413923719799</v>
      </c>
      <c r="E228" s="4">
        <f t="shared" si="8"/>
        <v>6.8967209861455797E-2</v>
      </c>
    </row>
    <row r="229" spans="3:5" x14ac:dyDescent="0.2">
      <c r="C229">
        <f t="shared" si="9"/>
        <v>94</v>
      </c>
      <c r="D229" s="4">
        <v>0.391658435145678</v>
      </c>
      <c r="E229" s="4">
        <f t="shared" si="8"/>
        <v>4.5125296115328187E-2</v>
      </c>
    </row>
    <row r="230" spans="3:5" x14ac:dyDescent="0.2">
      <c r="C230">
        <f t="shared" si="9"/>
        <v>95</v>
      </c>
      <c r="D230" s="4">
        <v>0.56890894565900896</v>
      </c>
      <c r="E230" s="4">
        <f t="shared" si="8"/>
        <v>4.8560829758233913E-2</v>
      </c>
    </row>
    <row r="231" spans="3:5" x14ac:dyDescent="0.2">
      <c r="C231">
        <f t="shared" si="9"/>
        <v>96</v>
      </c>
      <c r="D231" s="4">
        <v>0.85273675583358499</v>
      </c>
      <c r="E231" s="4">
        <f t="shared" si="8"/>
        <v>5.4062083254334162E-2</v>
      </c>
    </row>
    <row r="232" spans="3:5" x14ac:dyDescent="0.2">
      <c r="C232">
        <f t="shared" si="9"/>
        <v>97</v>
      </c>
      <c r="D232" s="4">
        <v>2.1329771275188798</v>
      </c>
      <c r="E232" s="4">
        <f t="shared" si="8"/>
        <v>7.8876166188104668E-2</v>
      </c>
    </row>
    <row r="233" spans="3:5" x14ac:dyDescent="0.2">
      <c r="C233">
        <f t="shared" si="9"/>
        <v>98</v>
      </c>
      <c r="D233" s="4">
        <v>-0.90285315459394799</v>
      </c>
      <c r="E233" s="4">
        <f t="shared" si="8"/>
        <v>2.0034603260328639E-2</v>
      </c>
    </row>
    <row r="234" spans="3:5" x14ac:dyDescent="0.2">
      <c r="C234">
        <f t="shared" si="9"/>
        <v>99</v>
      </c>
      <c r="D234" s="4">
        <v>-2.74441755233986</v>
      </c>
      <c r="E234" s="4">
        <f t="shared" si="8"/>
        <v>-1.5659265410123871E-2</v>
      </c>
    </row>
    <row r="235" spans="3:5" x14ac:dyDescent="0.2">
      <c r="C235">
        <f t="shared" si="9"/>
        <v>100</v>
      </c>
      <c r="D235" s="4">
        <v>0.11541734738885601</v>
      </c>
      <c r="E235" s="4">
        <f t="shared" si="8"/>
        <v>3.9771091223094281E-2</v>
      </c>
    </row>
    <row r="236" spans="3:5" x14ac:dyDescent="0.2">
      <c r="C236" t="s">
        <v>8</v>
      </c>
      <c r="E236">
        <f>COUNTIF(E136:E235,"&lt;0")</f>
        <v>3</v>
      </c>
    </row>
    <row r="237" spans="3:5" x14ac:dyDescent="0.2">
      <c r="C237" t="s">
        <v>9</v>
      </c>
      <c r="E237">
        <f>E236/100</f>
        <v>0.03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Q2 Template</vt:lpstr>
      <vt:lpstr>Q2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Rohana Ambagaspitiya</dc:creator>
  <cp:lastModifiedBy>Rohana Ambagaspitiya</cp:lastModifiedBy>
  <dcterms:created xsi:type="dcterms:W3CDTF">2025-05-28T15:53:03Z</dcterms:created>
  <dcterms:modified xsi:type="dcterms:W3CDTF">2026-05-10T00:18:11Z</dcterms:modified>
</cp:coreProperties>
</file>