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ary Hardy\Dropbox\ALTAM_ASTAM\AAM Committee\2026 Exams\ALTAM Spring 2026\"/>
    </mc:Choice>
  </mc:AlternateContent>
  <xr:revisionPtr revIDLastSave="0" documentId="13_ncr:1_{504CD2AC-CAEE-40CA-BCE2-732A45AD5439}" xr6:coauthVersionLast="47" xr6:coauthVersionMax="47" xr10:uidLastSave="{00000000-0000-0000-0000-000000000000}"/>
  <bookViews>
    <workbookView xWindow="-120" yWindow="-120" windowWidth="29040" windowHeight="15840" xr2:uid="{0D3AE621-9E89-4DB6-9AB8-98486576AC3F}"/>
  </bookViews>
  <sheets>
    <sheet name="Question 1" sheetId="3" r:id="rId1"/>
    <sheet name="Question 1 Model Solution" sheetId="2" r:id="rId2"/>
  </sheets>
  <externalReferences>
    <externalReference r:id="rId3"/>
  </externalReferences>
  <definedNames>
    <definedName name="CanID" localSheetId="1">'Question 1 Model Solution'!#REF!</definedName>
    <definedName name="CanID">#REF!</definedName>
    <definedName name="First_a" localSheetId="1">'Question 1 Model Solution'!#REF!</definedName>
    <definedName name="First_a">#REF!</definedName>
    <definedName name="First_b" localSheetId="1">'Question 1 Model Solution'!#REF!</definedName>
    <definedName name="First_b">#REF!</definedName>
    <definedName name="First_c" localSheetId="1">'Question 1 Model Solution'!#REF!</definedName>
    <definedName name="First_c">#REF!</definedName>
    <definedName name="First_total" localSheetId="1">'Question 1 Model Solution'!#REF!</definedName>
    <definedName name="First_total">#REF!</definedName>
    <definedName name="int_g" localSheetId="0">'Question 1'!$G$36</definedName>
    <definedName name="mc" localSheetId="0">'Question 1'!$G$27</definedName>
    <definedName name="mc">#REF!</definedName>
    <definedName name="P" localSheetId="0">'Question 1'!$G$26</definedName>
    <definedName name="P">#REF!</definedName>
    <definedName name="rf" localSheetId="0">'Question 1'!$I$26</definedName>
    <definedName name="rf">#REF!</definedName>
    <definedName name="Second_a" localSheetId="1">'Question 1 Model Solution'!#REF!</definedName>
    <definedName name="Second_a">#REF!</definedName>
    <definedName name="Second_b" localSheetId="1">'Question 1 Model Solution'!#REF!</definedName>
    <definedName name="Second_b">#REF!</definedName>
    <definedName name="Second_c" localSheetId="1">'Question 1 Model Solution'!#REF!</definedName>
    <definedName name="Second_c">#REF!</definedName>
    <definedName name="Second_total" localSheetId="1">'Question 1 Model Solution'!#REF!</definedName>
    <definedName name="Second_total">#REF!</definedName>
    <definedName name="sigma" localSheetId="0">'Question 1'!$I$27</definedName>
    <definedName name="sig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G66" i="2"/>
  <c r="E66" i="2"/>
  <c r="G65" i="2"/>
  <c r="E65" i="2"/>
  <c r="F65" i="2" s="1"/>
  <c r="G64" i="2"/>
  <c r="E64" i="2"/>
  <c r="F64" i="2" s="1"/>
  <c r="G63" i="2"/>
  <c r="E63" i="2"/>
  <c r="G62" i="2"/>
  <c r="E62" i="2"/>
  <c r="G61" i="2"/>
  <c r="E61" i="2"/>
  <c r="E87" i="2" s="1"/>
  <c r="G60" i="2"/>
  <c r="E60" i="2"/>
  <c r="G59" i="2"/>
  <c r="E59" i="2"/>
  <c r="G58" i="2"/>
  <c r="E58" i="2"/>
  <c r="F58" i="2" s="1"/>
  <c r="G57" i="2"/>
  <c r="E57" i="2"/>
  <c r="L41" i="2"/>
  <c r="K41" i="2"/>
  <c r="J41" i="2"/>
  <c r="C38" i="2"/>
  <c r="C37" i="2"/>
  <c r="F57" i="2" l="1"/>
  <c r="F83" i="2"/>
  <c r="E83" i="2"/>
  <c r="F89" i="2"/>
  <c r="F86" i="2"/>
  <c r="F84" i="2"/>
  <c r="F88" i="2"/>
  <c r="F92" i="2"/>
  <c r="F91" i="2"/>
  <c r="F60" i="2"/>
  <c r="F85" i="2"/>
  <c r="F59" i="2"/>
  <c r="F87" i="2"/>
  <c r="E85" i="2"/>
  <c r="E89" i="2"/>
  <c r="F63" i="2"/>
  <c r="F66" i="2"/>
  <c r="E86" i="2"/>
  <c r="E90" i="2"/>
  <c r="F61" i="2"/>
  <c r="F90" i="2"/>
  <c r="E91" i="2"/>
  <c r="F62" i="2"/>
  <c r="E84" i="2"/>
  <c r="E88" i="2"/>
  <c r="E92" i="2"/>
</calcChain>
</file>

<file path=xl/sharedStrings.xml><?xml version="1.0" encoding="utf-8"?>
<sst xmlns="http://schemas.openxmlformats.org/spreadsheetml/2006/main" count="147" uniqueCount="79">
  <si>
    <t>(a)</t>
  </si>
  <si>
    <t>(b)</t>
  </si>
  <si>
    <t>(c)</t>
  </si>
  <si>
    <t>NOTE TO CANDIDATES:</t>
  </si>
  <si>
    <t xml:space="preserve">This tab is to be used for answering Question 1. </t>
  </si>
  <si>
    <r>
      <t xml:space="preserve">This tab </t>
    </r>
    <r>
      <rPr>
        <b/>
        <sz val="14"/>
        <color theme="1"/>
        <rFont val="Times New Roman"/>
        <family val="1"/>
      </rPr>
      <t>will</t>
    </r>
    <r>
      <rPr>
        <sz val="14"/>
        <color theme="1"/>
        <rFont val="Times New Roman"/>
        <family val="1"/>
      </rPr>
      <t xml:space="preserve"> be graded.</t>
    </r>
  </si>
  <si>
    <r>
      <t>Responses to this question in the written answer booklet</t>
    </r>
    <r>
      <rPr>
        <b/>
        <sz val="14"/>
        <color theme="1"/>
        <rFont val="Times New Roman"/>
        <family val="1"/>
      </rPr>
      <t xml:space="preserve"> will not</t>
    </r>
    <r>
      <rPr>
        <sz val="14"/>
        <color theme="1"/>
        <rFont val="Times New Roman"/>
        <family val="1"/>
      </rPr>
      <t xml:space="preserve"> be graded.</t>
    </r>
  </si>
  <si>
    <t>This question has parts (a), (b), (c) and (d).</t>
  </si>
  <si>
    <t>You may utilize the columns to the right of the tables for your own calculations.</t>
  </si>
  <si>
    <t>Do not insert any rows or columns into the tables.</t>
  </si>
  <si>
    <r>
      <t>Question 1 (9</t>
    </r>
    <r>
      <rPr>
        <b/>
        <i/>
        <sz val="14"/>
        <color theme="1"/>
        <rFont val="Times New Roman"/>
        <family val="1"/>
      </rPr>
      <t xml:space="preserve"> points</t>
    </r>
    <r>
      <rPr>
        <b/>
        <sz val="14"/>
        <color theme="1"/>
        <rFont val="Times New Roman"/>
        <family val="1"/>
      </rPr>
      <t>)</t>
    </r>
  </si>
  <si>
    <t xml:space="preserve"> Candidate ID:</t>
  </si>
  <si>
    <t>An insurance company is analyzing the mortality of its policyholders using the alive-dead model with piecewise-constant forces of</t>
  </si>
  <si>
    <t>mortality between integer ages.</t>
  </si>
  <si>
    <r>
      <t xml:space="preserve">There are </t>
    </r>
    <r>
      <rPr>
        <i/>
        <sz val="14"/>
        <color theme="1"/>
        <rFont val="Times New Roman"/>
        <family val="1"/>
      </rPr>
      <t>n</t>
    </r>
    <r>
      <rPr>
        <sz val="14"/>
        <color theme="1"/>
        <rFont val="Times New Roman"/>
        <family val="1"/>
      </rPr>
      <t xml:space="preserve"> lives in the study. For the </t>
    </r>
    <r>
      <rPr>
        <i/>
        <sz val="14"/>
        <color theme="1"/>
        <rFont val="Times New Roman"/>
        <family val="1"/>
      </rPr>
      <t>j-</t>
    </r>
    <r>
      <rPr>
        <sz val="14"/>
        <color theme="1"/>
        <rFont val="Times New Roman"/>
        <family val="1"/>
      </rPr>
      <t xml:space="preserve">th life, let </t>
    </r>
    <r>
      <rPr>
        <i/>
        <sz val="14"/>
        <color theme="1"/>
        <rFont val="Times New Roman"/>
        <family val="1"/>
      </rPr>
      <t>x</t>
    </r>
    <r>
      <rPr>
        <i/>
        <vertAlign val="subscript"/>
        <sz val="14"/>
        <color theme="1"/>
        <rFont val="Times New Roman"/>
        <family val="1"/>
      </rPr>
      <t>j</t>
    </r>
    <r>
      <rPr>
        <sz val="14"/>
        <color theme="1"/>
        <rFont val="Times New Roman"/>
        <family val="1"/>
      </rPr>
      <t xml:space="preserve"> denote the age at purchase of the policy, let </t>
    </r>
    <r>
      <rPr>
        <i/>
        <sz val="14"/>
        <color theme="1"/>
        <rFont val="Times New Roman"/>
        <family val="1"/>
      </rPr>
      <t>t</t>
    </r>
    <r>
      <rPr>
        <i/>
        <vertAlign val="subscript"/>
        <sz val="14"/>
        <color theme="1"/>
        <rFont val="Times New Roman"/>
        <family val="1"/>
      </rPr>
      <t>j</t>
    </r>
    <r>
      <rPr>
        <sz val="14"/>
        <color theme="1"/>
        <rFont val="Times New Roman"/>
        <family val="1"/>
      </rPr>
      <t xml:space="preserve"> denote the time from entry to</t>
    </r>
  </si>
  <si>
    <r>
      <t xml:space="preserve">exit, and let </t>
    </r>
    <r>
      <rPr>
        <i/>
        <sz val="14"/>
        <color theme="1"/>
        <rFont val="Times New Roman"/>
        <family val="1"/>
      </rPr>
      <t>δ</t>
    </r>
    <r>
      <rPr>
        <i/>
        <vertAlign val="subscript"/>
        <sz val="14"/>
        <color theme="1"/>
        <rFont val="Times New Roman"/>
        <family val="1"/>
      </rPr>
      <t>j</t>
    </r>
    <r>
      <rPr>
        <sz val="14"/>
        <color theme="1"/>
        <rFont val="Times New Roman"/>
        <family val="1"/>
      </rPr>
      <t xml:space="preserve"> = 1 if the policy terminated through death,</t>
    </r>
    <r>
      <rPr>
        <i/>
        <sz val="14"/>
        <color theme="1"/>
        <rFont val="Times New Roman"/>
        <family val="1"/>
      </rPr>
      <t xml:space="preserve"> δ</t>
    </r>
    <r>
      <rPr>
        <i/>
        <vertAlign val="subscript"/>
        <sz val="14"/>
        <color theme="1"/>
        <rFont val="Times New Roman"/>
        <family val="1"/>
      </rPr>
      <t>j</t>
    </r>
    <r>
      <rPr>
        <vertAlign val="subscript"/>
        <sz val="14"/>
        <color theme="1"/>
        <rFont val="Times New Roman"/>
        <family val="1"/>
      </rPr>
      <t xml:space="preserve"> </t>
    </r>
    <r>
      <rPr>
        <sz val="14"/>
        <color theme="1"/>
        <rFont val="Times New Roman"/>
        <family val="1"/>
      </rPr>
      <t xml:space="preserve">= 0 otherwise. </t>
    </r>
  </si>
  <si>
    <r>
      <t xml:space="preserve">For integer age </t>
    </r>
    <r>
      <rPr>
        <i/>
        <sz val="14"/>
        <color theme="1"/>
        <rFont val="Times New Roman"/>
        <family val="1"/>
      </rPr>
      <t>x</t>
    </r>
    <r>
      <rPr>
        <sz val="14"/>
        <color theme="1"/>
        <rFont val="Times New Roman"/>
        <family val="1"/>
      </rPr>
      <t xml:space="preserve">, let </t>
    </r>
    <r>
      <rPr>
        <i/>
        <sz val="14"/>
        <color theme="1"/>
        <rFont val="Times New Roman"/>
        <family val="1"/>
      </rPr>
      <t>w</t>
    </r>
    <r>
      <rPr>
        <i/>
        <vertAlign val="subscript"/>
        <sz val="14"/>
        <color theme="1"/>
        <rFont val="Times New Roman"/>
        <family val="1"/>
      </rPr>
      <t>x</t>
    </r>
    <r>
      <rPr>
        <sz val="14"/>
        <color theme="1"/>
        <rFont val="Times New Roman"/>
        <family val="1"/>
      </rPr>
      <t xml:space="preserve"> denote the total waiting time (central exposed to risk) and let </t>
    </r>
    <r>
      <rPr>
        <i/>
        <sz val="14"/>
        <color theme="1"/>
        <rFont val="Times New Roman"/>
        <family val="1"/>
      </rPr>
      <t>d</t>
    </r>
    <r>
      <rPr>
        <i/>
        <vertAlign val="subscript"/>
        <sz val="14"/>
        <color theme="1"/>
        <rFont val="Times New Roman"/>
        <family val="1"/>
      </rPr>
      <t>x</t>
    </r>
    <r>
      <rPr>
        <sz val="14"/>
        <color theme="1"/>
        <rFont val="Times New Roman"/>
        <family val="1"/>
      </rPr>
      <t xml:space="preserve"> denote the number of deaths observed</t>
    </r>
  </si>
  <si>
    <r>
      <t xml:space="preserve">between ages </t>
    </r>
    <r>
      <rPr>
        <i/>
        <sz val="14"/>
        <color theme="1"/>
        <rFont val="Times New Roman"/>
        <family val="1"/>
      </rPr>
      <t>x</t>
    </r>
    <r>
      <rPr>
        <sz val="14"/>
        <color theme="1"/>
        <rFont val="Times New Roman"/>
        <family val="1"/>
      </rPr>
      <t xml:space="preserve"> and </t>
    </r>
    <r>
      <rPr>
        <i/>
        <sz val="14"/>
        <color theme="1"/>
        <rFont val="Times New Roman"/>
        <family val="1"/>
      </rPr>
      <t>x</t>
    </r>
    <r>
      <rPr>
        <sz val="14"/>
        <color theme="1"/>
        <rFont val="Times New Roman"/>
        <family val="1"/>
      </rPr>
      <t>+1.</t>
    </r>
  </si>
  <si>
    <t>Assume the lives are independent with respect to their mortality experience.</t>
  </si>
  <si>
    <r>
      <t>(</t>
    </r>
    <r>
      <rPr>
        <i/>
        <sz val="14"/>
        <color theme="1"/>
        <rFont val="Times New Roman"/>
        <family val="1"/>
      </rPr>
      <t>2 points</t>
    </r>
    <r>
      <rPr>
        <sz val="14"/>
        <color theme="1"/>
        <rFont val="Times New Roman"/>
        <family val="1"/>
      </rPr>
      <t>)</t>
    </r>
  </si>
  <si>
    <r>
      <t>Table 1 provides (</t>
    </r>
    <r>
      <rPr>
        <i/>
        <sz val="14"/>
        <color theme="1"/>
        <rFont val="Times New Roman"/>
        <family val="1"/>
      </rPr>
      <t>x</t>
    </r>
    <r>
      <rPr>
        <i/>
        <vertAlign val="subscript"/>
        <sz val="14"/>
        <color theme="1"/>
        <rFont val="Times New Roman"/>
        <family val="1"/>
      </rPr>
      <t>j</t>
    </r>
    <r>
      <rPr>
        <i/>
        <sz val="14"/>
        <color theme="1"/>
        <rFont val="Times New Roman"/>
        <family val="1"/>
      </rPr>
      <t>, t</t>
    </r>
    <r>
      <rPr>
        <i/>
        <vertAlign val="subscript"/>
        <sz val="14"/>
        <color theme="1"/>
        <rFont val="Times New Roman"/>
        <family val="1"/>
      </rPr>
      <t>j</t>
    </r>
    <r>
      <rPr>
        <i/>
        <sz val="14"/>
        <color theme="1"/>
        <rFont val="Times New Roman"/>
        <family val="1"/>
      </rPr>
      <t xml:space="preserve">, </t>
    </r>
    <r>
      <rPr>
        <i/>
        <sz val="14"/>
        <color theme="1"/>
        <rFont val="Symbol"/>
        <family val="1"/>
        <charset val="2"/>
      </rPr>
      <t>d</t>
    </r>
    <r>
      <rPr>
        <i/>
        <vertAlign val="subscript"/>
        <sz val="14"/>
        <color theme="1"/>
        <rFont val="Times New Roman"/>
        <family val="1"/>
      </rPr>
      <t>j</t>
    </r>
    <r>
      <rPr>
        <sz val="14"/>
        <color theme="1"/>
        <rFont val="Times New Roman"/>
        <family val="1"/>
      </rPr>
      <t>)</t>
    </r>
    <r>
      <rPr>
        <i/>
        <sz val="14"/>
        <color theme="1"/>
        <rFont val="Times New Roman"/>
        <family val="1"/>
      </rPr>
      <t>,</t>
    </r>
    <r>
      <rPr>
        <sz val="14"/>
        <color theme="1"/>
        <rFont val="Times New Roman"/>
        <family val="1"/>
      </rPr>
      <t xml:space="preserve"> for a subset of 5 lives, labelled  </t>
    </r>
    <r>
      <rPr>
        <i/>
        <sz val="14"/>
        <color theme="1"/>
        <rFont val="Times New Roman"/>
        <family val="1"/>
      </rPr>
      <t>j = 1, 2, ..., 5</t>
    </r>
    <r>
      <rPr>
        <sz val="14"/>
        <color theme="1"/>
        <rFont val="Times New Roman"/>
        <family val="1"/>
      </rPr>
      <t xml:space="preserve">. </t>
    </r>
  </si>
  <si>
    <t>Table 1</t>
  </si>
  <si>
    <t>j</t>
  </si>
  <si>
    <r>
      <t>x</t>
    </r>
    <r>
      <rPr>
        <i/>
        <vertAlign val="subscript"/>
        <sz val="14"/>
        <color theme="1"/>
        <rFont val="Times New Roman"/>
        <family val="1"/>
      </rPr>
      <t>j</t>
    </r>
  </si>
  <si>
    <r>
      <t>t</t>
    </r>
    <r>
      <rPr>
        <i/>
        <vertAlign val="subscript"/>
        <sz val="14"/>
        <color theme="1"/>
        <rFont val="Times New Roman"/>
        <family val="1"/>
      </rPr>
      <t>j</t>
    </r>
  </si>
  <si>
    <r>
      <t>δ</t>
    </r>
    <r>
      <rPr>
        <i/>
        <vertAlign val="subscript"/>
        <sz val="14"/>
        <color theme="1"/>
        <rFont val="Times New Roman"/>
        <family val="1"/>
      </rPr>
      <t>j</t>
    </r>
  </si>
  <si>
    <r>
      <t xml:space="preserve">Use Table 1 to calculate </t>
    </r>
    <r>
      <rPr>
        <i/>
        <sz val="14"/>
        <color theme="1"/>
        <rFont val="Times New Roman"/>
        <family val="1"/>
      </rPr>
      <t>w</t>
    </r>
    <r>
      <rPr>
        <i/>
        <vertAlign val="subscript"/>
        <sz val="14"/>
        <color theme="1"/>
        <rFont val="Times New Roman"/>
        <family val="1"/>
      </rPr>
      <t>x</t>
    </r>
    <r>
      <rPr>
        <sz val="14"/>
        <color theme="1"/>
        <rFont val="Times New Roman"/>
        <family val="1"/>
      </rPr>
      <t xml:space="preserve"> and </t>
    </r>
    <r>
      <rPr>
        <i/>
        <sz val="14"/>
        <color theme="1"/>
        <rFont val="Times New Roman"/>
        <family val="1"/>
      </rPr>
      <t>d</t>
    </r>
    <r>
      <rPr>
        <i/>
        <vertAlign val="subscript"/>
        <sz val="14"/>
        <color theme="1"/>
        <rFont val="Times New Roman"/>
        <family val="1"/>
      </rPr>
      <t>x</t>
    </r>
    <r>
      <rPr>
        <sz val="14"/>
        <color theme="1"/>
        <rFont val="Times New Roman"/>
        <family val="1"/>
      </rPr>
      <t xml:space="preserve"> for this subset, for</t>
    </r>
    <r>
      <rPr>
        <i/>
        <sz val="14"/>
        <color theme="1"/>
        <rFont val="Times New Roman"/>
        <family val="1"/>
      </rPr>
      <t xml:space="preserve"> x </t>
    </r>
    <r>
      <rPr>
        <sz val="14"/>
        <color theme="1"/>
        <rFont val="Times New Roman"/>
        <family val="1"/>
      </rPr>
      <t>= 50, 51, and 52.</t>
    </r>
  </si>
  <si>
    <t>Answer:</t>
  </si>
  <si>
    <t>x</t>
  </si>
  <si>
    <r>
      <t>w</t>
    </r>
    <r>
      <rPr>
        <i/>
        <vertAlign val="subscript"/>
        <sz val="14"/>
        <color theme="1"/>
        <rFont val="Times New Roman"/>
        <family val="1"/>
      </rPr>
      <t>x</t>
    </r>
  </si>
  <si>
    <r>
      <t>d</t>
    </r>
    <r>
      <rPr>
        <i/>
        <vertAlign val="subscript"/>
        <sz val="14"/>
        <color theme="1"/>
        <rFont val="Times New Roman"/>
        <family val="1"/>
      </rPr>
      <t>x</t>
    </r>
  </si>
  <si>
    <r>
      <t>(</t>
    </r>
    <r>
      <rPr>
        <i/>
        <sz val="14"/>
        <color theme="1"/>
        <rFont val="Times New Roman"/>
        <family val="1"/>
      </rPr>
      <t>3 points</t>
    </r>
    <r>
      <rPr>
        <sz val="14"/>
        <color theme="1"/>
        <rFont val="Times New Roman"/>
        <family val="1"/>
      </rPr>
      <t>)</t>
    </r>
  </si>
  <si>
    <r>
      <t xml:space="preserve">The full data set is used to construct Table 2, which shows </t>
    </r>
    <r>
      <rPr>
        <i/>
        <sz val="14"/>
        <color theme="1"/>
        <rFont val="Times New Roman"/>
        <family val="1"/>
      </rPr>
      <t>w</t>
    </r>
    <r>
      <rPr>
        <i/>
        <vertAlign val="subscript"/>
        <sz val="14"/>
        <color theme="1"/>
        <rFont val="Times New Roman"/>
        <family val="1"/>
      </rPr>
      <t xml:space="preserve">x </t>
    </r>
    <r>
      <rPr>
        <sz val="14"/>
        <color theme="1"/>
        <rFont val="Times New Roman"/>
        <family val="1"/>
      </rPr>
      <t>and</t>
    </r>
    <r>
      <rPr>
        <i/>
        <sz val="14"/>
        <color theme="1"/>
        <rFont val="Times New Roman"/>
        <family val="1"/>
      </rPr>
      <t xml:space="preserve"> d</t>
    </r>
    <r>
      <rPr>
        <i/>
        <vertAlign val="subscript"/>
        <sz val="14"/>
        <color theme="1"/>
        <rFont val="Times New Roman"/>
        <family val="1"/>
      </rPr>
      <t>x</t>
    </r>
    <r>
      <rPr>
        <sz val="14"/>
        <color theme="1"/>
        <rFont val="Times New Roman"/>
        <family val="1"/>
      </rPr>
      <t xml:space="preserve"> for </t>
    </r>
    <r>
      <rPr>
        <i/>
        <sz val="14"/>
        <color theme="1"/>
        <rFont val="Times New Roman"/>
        <family val="1"/>
      </rPr>
      <t>x = 50, …, 59.</t>
    </r>
    <r>
      <rPr>
        <sz val="14"/>
        <color theme="1"/>
        <rFont val="Times New Roman"/>
        <family val="1"/>
      </rPr>
      <t xml:space="preserve"> </t>
    </r>
  </si>
  <si>
    <t>Also in Table 2 are columns for the following functions:</t>
  </si>
  <si>
    <r>
      <t xml:space="preserve">which denotes the maximum likelihood estimate (MLE) of </t>
    </r>
    <r>
      <rPr>
        <i/>
        <sz val="14"/>
        <color theme="1"/>
        <rFont val="Symbol"/>
        <family val="1"/>
        <charset val="2"/>
      </rPr>
      <t>m</t>
    </r>
    <r>
      <rPr>
        <i/>
        <vertAlign val="subscript"/>
        <sz val="14"/>
        <color theme="1"/>
        <rFont val="Times New Roman"/>
        <family val="1"/>
      </rPr>
      <t>x</t>
    </r>
    <r>
      <rPr>
        <sz val="14"/>
        <color theme="1"/>
        <rFont val="Times New Roman"/>
        <family val="1"/>
      </rPr>
      <t xml:space="preserve">. </t>
    </r>
  </si>
  <si>
    <r>
      <t xml:space="preserve">which denotes the log likelihood function evaluated at the MLE of </t>
    </r>
    <r>
      <rPr>
        <i/>
        <sz val="14"/>
        <color theme="1"/>
        <rFont val="Symbol"/>
        <family val="1"/>
        <charset val="2"/>
      </rPr>
      <t>m</t>
    </r>
    <r>
      <rPr>
        <i/>
        <vertAlign val="subscript"/>
        <sz val="14"/>
        <color theme="1"/>
        <rFont val="Times New Roman"/>
        <family val="1"/>
      </rPr>
      <t>x</t>
    </r>
    <r>
      <rPr>
        <sz val="14"/>
        <color theme="1"/>
        <rFont val="Times New Roman"/>
        <family val="1"/>
      </rPr>
      <t xml:space="preserve">. </t>
    </r>
  </si>
  <si>
    <r>
      <t xml:space="preserve">which denotes the estimated standard deviation of the MLE of </t>
    </r>
    <r>
      <rPr>
        <i/>
        <sz val="14"/>
        <color theme="1"/>
        <rFont val="Symbol"/>
        <family val="1"/>
        <charset val="2"/>
      </rPr>
      <t>m</t>
    </r>
    <r>
      <rPr>
        <vertAlign val="subscript"/>
        <sz val="14"/>
        <color theme="1"/>
        <rFont val="Times New Roman"/>
        <family val="1"/>
      </rPr>
      <t>x</t>
    </r>
    <r>
      <rPr>
        <sz val="14"/>
        <color theme="1"/>
        <rFont val="Times New Roman"/>
        <family val="1"/>
      </rPr>
      <t xml:space="preserve">. </t>
    </r>
  </si>
  <si>
    <t>Complete  Table 2.</t>
  </si>
  <si>
    <t>Table 2</t>
  </si>
  <si>
    <t>In Table 3,</t>
  </si>
  <si>
    <r>
      <t xml:space="preserve">denotes the MLE of </t>
    </r>
    <r>
      <rPr>
        <i/>
        <sz val="14"/>
        <color theme="1"/>
        <rFont val="Times New Roman"/>
        <family val="1"/>
      </rPr>
      <t>q</t>
    </r>
    <r>
      <rPr>
        <i/>
        <vertAlign val="subscript"/>
        <sz val="14"/>
        <color theme="1"/>
        <rFont val="Times New Roman"/>
        <family val="1"/>
      </rPr>
      <t>x</t>
    </r>
    <r>
      <rPr>
        <sz val="14"/>
        <color theme="1"/>
        <rFont val="Times New Roman"/>
        <family val="1"/>
      </rPr>
      <t>, and</t>
    </r>
  </si>
  <si>
    <r>
      <t xml:space="preserve">denotes the estimated standard deviation of MLE of </t>
    </r>
    <r>
      <rPr>
        <i/>
        <sz val="14"/>
        <color theme="1"/>
        <rFont val="Times New Roman"/>
        <family val="1"/>
      </rPr>
      <t>q</t>
    </r>
    <r>
      <rPr>
        <i/>
        <vertAlign val="subscript"/>
        <sz val="14"/>
        <color theme="1"/>
        <rFont val="Times New Roman"/>
        <family val="1"/>
      </rPr>
      <t>x</t>
    </r>
    <r>
      <rPr>
        <sz val="14"/>
        <color theme="1"/>
        <rFont val="Times New Roman"/>
        <family val="1"/>
      </rPr>
      <t xml:space="preserve"> evaluated using the delta method.</t>
    </r>
  </si>
  <si>
    <t>Complete Table 3.</t>
  </si>
  <si>
    <t>Table 3</t>
  </si>
  <si>
    <t xml:space="preserve">(d) </t>
  </si>
  <si>
    <r>
      <t>(</t>
    </r>
    <r>
      <rPr>
        <i/>
        <sz val="14"/>
        <color theme="1"/>
        <rFont val="Times New Roman"/>
        <family val="1"/>
      </rPr>
      <t>1 point</t>
    </r>
    <r>
      <rPr>
        <sz val="14"/>
        <color theme="1"/>
        <rFont val="Times New Roman"/>
        <family val="1"/>
      </rPr>
      <t>)</t>
    </r>
  </si>
  <si>
    <t>The insurer intends to use the data in Table 3  to construct a life table.</t>
  </si>
  <si>
    <r>
      <t xml:space="preserve">The chart below shows the estimated values of </t>
    </r>
    <r>
      <rPr>
        <i/>
        <sz val="14"/>
        <color theme="1"/>
        <rFont val="Times New Roman"/>
        <family val="1"/>
      </rPr>
      <t>q</t>
    </r>
    <r>
      <rPr>
        <i/>
        <vertAlign val="subscript"/>
        <sz val="14"/>
        <color theme="1"/>
        <rFont val="Times New Roman"/>
        <family val="1"/>
      </rPr>
      <t>x</t>
    </r>
    <r>
      <rPr>
        <sz val="14"/>
        <color theme="1"/>
        <rFont val="Times New Roman"/>
        <family val="1"/>
      </rPr>
      <t xml:space="preserve"> from part (c) above. </t>
    </r>
  </si>
  <si>
    <t>Note that this chart will be automatically generated based on your entries in Table 3.</t>
  </si>
  <si>
    <r>
      <t xml:space="preserve">Explain why the insurer might modify these estimates of </t>
    </r>
    <r>
      <rPr>
        <i/>
        <sz val="14"/>
        <color theme="1"/>
        <rFont val="Times New Roman"/>
        <family val="1"/>
      </rPr>
      <t>q</t>
    </r>
    <r>
      <rPr>
        <i/>
        <vertAlign val="subscript"/>
        <sz val="14"/>
        <color theme="1"/>
        <rFont val="Times New Roman"/>
        <family val="1"/>
      </rPr>
      <t>x</t>
    </r>
    <r>
      <rPr>
        <sz val="14"/>
        <color theme="1"/>
        <rFont val="Times New Roman"/>
        <family val="1"/>
      </rPr>
      <t xml:space="preserve"> before they are used.</t>
    </r>
  </si>
  <si>
    <t>An insurance company is analyzing the mortality of its policyholders using the alive-dead model with piecewise-constant force of</t>
  </si>
  <si>
    <r>
      <t xml:space="preserve">There are </t>
    </r>
    <r>
      <rPr>
        <i/>
        <sz val="14"/>
        <color theme="1"/>
        <rFont val="Times New Roman"/>
        <family val="1"/>
      </rPr>
      <t>n</t>
    </r>
    <r>
      <rPr>
        <sz val="14"/>
        <color theme="1"/>
        <rFont val="Times New Roman"/>
        <family val="1"/>
      </rPr>
      <t xml:space="preserve"> lives in the study. For the </t>
    </r>
    <r>
      <rPr>
        <i/>
        <sz val="14"/>
        <color theme="1"/>
        <rFont val="Times New Roman"/>
        <family val="1"/>
      </rPr>
      <t>j</t>
    </r>
    <r>
      <rPr>
        <sz val="14"/>
        <color theme="1"/>
        <rFont val="Times New Roman"/>
        <family val="1"/>
      </rPr>
      <t xml:space="preserve">th life,  let </t>
    </r>
    <r>
      <rPr>
        <i/>
        <sz val="14"/>
        <color theme="1"/>
        <rFont val="Times New Roman"/>
        <family val="1"/>
      </rPr>
      <t>x</t>
    </r>
    <r>
      <rPr>
        <i/>
        <vertAlign val="subscript"/>
        <sz val="14"/>
        <color theme="1"/>
        <rFont val="Times New Roman"/>
        <family val="1"/>
      </rPr>
      <t>j</t>
    </r>
    <r>
      <rPr>
        <sz val="14"/>
        <color theme="1"/>
        <rFont val="Times New Roman"/>
        <family val="1"/>
      </rPr>
      <t xml:space="preserve"> denote the age at purchase of the policy, let </t>
    </r>
    <r>
      <rPr>
        <i/>
        <sz val="14"/>
        <color theme="1"/>
        <rFont val="Times New Roman"/>
        <family val="1"/>
      </rPr>
      <t>t</t>
    </r>
    <r>
      <rPr>
        <i/>
        <vertAlign val="subscript"/>
        <sz val="14"/>
        <color theme="1"/>
        <rFont val="Times New Roman"/>
        <family val="1"/>
      </rPr>
      <t>j</t>
    </r>
    <r>
      <rPr>
        <sz val="14"/>
        <color theme="1"/>
        <rFont val="Times New Roman"/>
        <family val="1"/>
      </rPr>
      <t xml:space="preserve"> denote the time from entry to</t>
    </r>
  </si>
  <si>
    <r>
      <t xml:space="preserve">exit, and let </t>
    </r>
    <r>
      <rPr>
        <i/>
        <sz val="14"/>
        <color theme="1"/>
        <rFont val="Times New Roman"/>
        <family val="1"/>
      </rPr>
      <t>δ</t>
    </r>
    <r>
      <rPr>
        <i/>
        <vertAlign val="subscript"/>
        <sz val="14"/>
        <color theme="1"/>
        <rFont val="Times New Roman"/>
        <family val="1"/>
      </rPr>
      <t>j</t>
    </r>
    <r>
      <rPr>
        <sz val="14"/>
        <color theme="1"/>
        <rFont val="Times New Roman"/>
        <family val="1"/>
      </rPr>
      <t xml:space="preserve"> = 1 if the policy  terminated through death,</t>
    </r>
    <r>
      <rPr>
        <i/>
        <sz val="14"/>
        <color theme="1"/>
        <rFont val="Times New Roman"/>
        <family val="1"/>
      </rPr>
      <t xml:space="preserve"> δ</t>
    </r>
    <r>
      <rPr>
        <i/>
        <vertAlign val="subscript"/>
        <sz val="14"/>
        <color theme="1"/>
        <rFont val="Times New Roman"/>
        <family val="1"/>
      </rPr>
      <t>j</t>
    </r>
    <r>
      <rPr>
        <vertAlign val="subscript"/>
        <sz val="14"/>
        <color theme="1"/>
        <rFont val="Times New Roman"/>
        <family val="1"/>
      </rPr>
      <t xml:space="preserve"> </t>
    </r>
    <r>
      <rPr>
        <sz val="14"/>
        <color theme="1"/>
        <rFont val="Times New Roman"/>
        <family val="1"/>
      </rPr>
      <t xml:space="preserve">= 0 otherwise. </t>
    </r>
  </si>
  <si>
    <r>
      <t xml:space="preserve">For integer age </t>
    </r>
    <r>
      <rPr>
        <i/>
        <sz val="14"/>
        <color theme="1"/>
        <rFont val="Times New Roman"/>
        <family val="1"/>
      </rPr>
      <t>x</t>
    </r>
    <r>
      <rPr>
        <sz val="14"/>
        <color theme="1"/>
        <rFont val="Times New Roman"/>
        <family val="1"/>
      </rPr>
      <t xml:space="preserve">, let </t>
    </r>
    <r>
      <rPr>
        <i/>
        <sz val="14"/>
        <color theme="1"/>
        <rFont val="Times New Roman"/>
        <family val="1"/>
      </rPr>
      <t>w</t>
    </r>
    <r>
      <rPr>
        <i/>
        <vertAlign val="subscript"/>
        <sz val="14"/>
        <color theme="1"/>
        <rFont val="Times New Roman"/>
        <family val="1"/>
      </rPr>
      <t>x</t>
    </r>
    <r>
      <rPr>
        <sz val="14"/>
        <color theme="1"/>
        <rFont val="Times New Roman"/>
        <family val="1"/>
      </rPr>
      <t xml:space="preserve"> denote the total waiting time (central exposed to risk) and let </t>
    </r>
    <r>
      <rPr>
        <i/>
        <sz val="14"/>
        <color theme="1"/>
        <rFont val="Times New Roman"/>
        <family val="1"/>
      </rPr>
      <t>d</t>
    </r>
    <r>
      <rPr>
        <i/>
        <vertAlign val="subscript"/>
        <sz val="14"/>
        <color theme="1"/>
        <rFont val="Times New Roman"/>
        <family val="1"/>
      </rPr>
      <t>x</t>
    </r>
    <r>
      <rPr>
        <sz val="14"/>
        <color theme="1"/>
        <rFont val="Times New Roman"/>
        <family val="1"/>
      </rPr>
      <t xml:space="preserve">  denote the number of deaths observed</t>
    </r>
  </si>
  <si>
    <r>
      <t>(</t>
    </r>
    <r>
      <rPr>
        <i/>
        <sz val="14"/>
        <color theme="1"/>
        <rFont val="Times New Roman"/>
        <family val="1"/>
      </rPr>
      <t>8gp</t>
    </r>
    <r>
      <rPr>
        <sz val="14"/>
        <color theme="1"/>
        <rFont val="Times New Roman"/>
        <family val="1"/>
      </rPr>
      <t>)</t>
    </r>
  </si>
  <si>
    <t>Exposure</t>
  </si>
  <si>
    <t>age 50 lbd</t>
  </si>
  <si>
    <t>age 51 lbd</t>
  </si>
  <si>
    <t>age 52 lbd</t>
  </si>
  <si>
    <t>age at death</t>
  </si>
  <si>
    <r>
      <t>(</t>
    </r>
    <r>
      <rPr>
        <i/>
        <sz val="14"/>
        <color theme="1"/>
        <rFont val="Times New Roman"/>
        <family val="1"/>
      </rPr>
      <t>12 gp</t>
    </r>
    <r>
      <rPr>
        <sz val="14"/>
        <color theme="1"/>
        <rFont val="Times New Roman"/>
        <family val="1"/>
      </rPr>
      <t>)</t>
    </r>
  </si>
  <si>
    <t>Formulas</t>
  </si>
  <si>
    <r>
      <t xml:space="preserve">denotes the standard deviation of MLE of </t>
    </r>
    <r>
      <rPr>
        <i/>
        <sz val="14"/>
        <color theme="1"/>
        <rFont val="Times New Roman"/>
        <family val="1"/>
      </rPr>
      <t>q</t>
    </r>
    <r>
      <rPr>
        <vertAlign val="subscript"/>
        <sz val="14"/>
        <color theme="1"/>
        <rFont val="Times New Roman"/>
        <family val="1"/>
      </rPr>
      <t>x</t>
    </r>
    <r>
      <rPr>
        <sz val="14"/>
        <color theme="1"/>
        <rFont val="Times New Roman"/>
        <family val="1"/>
      </rPr>
      <t xml:space="preserve"> evaluated using the delta method.</t>
    </r>
  </si>
  <si>
    <r>
      <t>(</t>
    </r>
    <r>
      <rPr>
        <i/>
        <sz val="14"/>
        <color theme="1"/>
        <rFont val="Times New Roman"/>
        <family val="1"/>
      </rPr>
      <t>4 gp</t>
    </r>
    <r>
      <rPr>
        <sz val="14"/>
        <color theme="1"/>
        <rFont val="Times New Roman"/>
        <family val="1"/>
      </rPr>
      <t>)</t>
    </r>
  </si>
  <si>
    <t>We expect the mortality rate curve to be smooth and increasing. These estimates are not smooth and are not increasing.</t>
  </si>
  <si>
    <t>Examiners comments</t>
  </si>
  <si>
    <t xml:space="preserve">1. Candidates who created a table similar to the one on the right, breaking down the experience of the lives into each integer age group, generally did well on this part. </t>
  </si>
  <si>
    <t>2. Note that all the terms used were defined in the question. This part could be done even by candidates who had not reviewed the material.</t>
  </si>
  <si>
    <t>Examiners' Comments</t>
  </si>
  <si>
    <r>
      <t xml:space="preserve">1. Most candidates calculated the MLE of </t>
    </r>
    <r>
      <rPr>
        <i/>
        <sz val="14"/>
        <color theme="1"/>
        <rFont val="Symbol"/>
        <family val="1"/>
        <charset val="2"/>
      </rPr>
      <t>m</t>
    </r>
    <r>
      <rPr>
        <i/>
        <vertAlign val="subscript"/>
        <sz val="14"/>
        <color theme="1"/>
        <rFont val="Times New Roman"/>
        <family val="1"/>
      </rPr>
      <t>x</t>
    </r>
    <r>
      <rPr>
        <i/>
        <sz val="14"/>
        <color theme="1"/>
        <rFont val="Times New Roman"/>
        <family val="1"/>
      </rPr>
      <t xml:space="preserve"> correctly.</t>
    </r>
  </si>
  <si>
    <r>
      <t xml:space="preserve">2. Many candidates also correctly calculated the SD of the MLE of </t>
    </r>
    <r>
      <rPr>
        <i/>
        <sz val="14"/>
        <color theme="1"/>
        <rFont val="Symbol"/>
        <family val="1"/>
        <charset val="2"/>
      </rPr>
      <t>m</t>
    </r>
    <r>
      <rPr>
        <i/>
        <vertAlign val="subscript"/>
        <sz val="14"/>
        <color theme="1"/>
        <rFont val="Times New Roman"/>
        <family val="1"/>
      </rPr>
      <t>x</t>
    </r>
    <r>
      <rPr>
        <i/>
        <sz val="14"/>
        <color theme="1"/>
        <rFont val="Times New Roman"/>
        <family val="1"/>
      </rPr>
      <t>. A few dropped a small amount of credit by calculating the variance instead of the SD.</t>
    </r>
  </si>
  <si>
    <r>
      <t>1. Most candidates correctly calculated the MLE of q</t>
    </r>
    <r>
      <rPr>
        <i/>
        <vertAlign val="subscript"/>
        <sz val="14"/>
        <color theme="1"/>
        <rFont val="Times New Roman"/>
        <family val="1"/>
      </rPr>
      <t>x</t>
    </r>
    <r>
      <rPr>
        <i/>
        <sz val="14"/>
        <color theme="1"/>
        <rFont val="Times New Roman"/>
        <family val="1"/>
      </rPr>
      <t>.</t>
    </r>
  </si>
  <si>
    <t xml:space="preserve">2. A significant minority of candidates correctly applied the delta method to determine the required SD. The examiners expected that this would be a challenging part of the question. </t>
  </si>
  <si>
    <t>4. Candidates who tried using the SD function in Excel earned no credit.</t>
  </si>
  <si>
    <r>
      <t>1. For this problem, candidates were expected to use only the graph and their knowledge of mortality patterns to answer. Candidates who stated that mortality should be increasing with age and that q</t>
    </r>
    <r>
      <rPr>
        <i/>
        <vertAlign val="subscript"/>
        <sz val="14"/>
        <rFont val="Times New Roman"/>
        <family val="1"/>
      </rPr>
      <t>56</t>
    </r>
    <r>
      <rPr>
        <i/>
        <sz val="14"/>
        <rFont val="Times New Roman"/>
        <family val="1"/>
      </rPr>
      <t xml:space="preserve"> should be adjusted received full credit.</t>
    </r>
  </si>
  <si>
    <t>2. Many candidates answered using real life context (sample size being small, adding pads for risk appetite, qx was increasing quickly, referring to industry mortality tables). Partial credit was awarded if the reasoning was accurate, and if the answer related to this specific case, rather than discussing general considerations for modifying mortality estimates.</t>
  </si>
  <si>
    <t xml:space="preserve">3. Nevertheless, many candidates lost points on this part, by not recognizing that exposures went across multiple ages or that deaths occurred in a different age year than when the observation started. </t>
  </si>
  <si>
    <t>3. Fewer  candidates correctly calculated the log-likelihood. Many candidates skipped this column, and others just offered the log of the MLE, which earned no credit.</t>
  </si>
  <si>
    <r>
      <t>3. Some candidates used the binomial model for estimating q</t>
    </r>
    <r>
      <rPr>
        <i/>
        <vertAlign val="subscript"/>
        <sz val="14"/>
        <color theme="1"/>
        <rFont val="Times New Roman"/>
        <family val="1"/>
      </rPr>
      <t xml:space="preserve">x </t>
    </r>
    <r>
      <rPr>
        <i/>
        <sz val="14"/>
        <color theme="1"/>
        <rFont val="Times New Roman"/>
        <family val="1"/>
      </rPr>
      <t xml:space="preserve">and the associated SD. These candidates earned partial credit if their calculations were correct, given the binomial assumption.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</si>
</sst>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
    <numFmt numFmtId="166" formatCode="0.000000"/>
    <numFmt numFmtId="167" formatCode="0.0"/>
    <numFmt numFmtId="168" formatCode="0.00000"/>
    <numFmt numFmtId="169" formatCode="_(* #,##0.00000_);_(* \(#,##0.00000\);_(* &quot;-&quot;??_);_(@_)"/>
    <numFmt numFmtId="170" formatCode="_(* #,##0.000000_);_(* \(#,##0.000000\);_(* &quot;-&quot;??_);_(@_)"/>
    <numFmt numFmtId="171" formatCode="0.000000000"/>
  </numFmts>
  <fonts count="24">
    <font>
      <sz val="11"/>
      <color theme="1"/>
      <name val="Aptos Narrow"/>
      <family val="2"/>
      <scheme val="minor"/>
    </font>
    <font>
      <b/>
      <sz val="14"/>
      <color theme="1"/>
      <name val="Times New Roman"/>
      <family val="1"/>
    </font>
    <font>
      <sz val="14"/>
      <color theme="1"/>
      <name val="Times New Roman"/>
      <family val="1"/>
    </font>
    <font>
      <sz val="11"/>
      <color theme="1"/>
      <name val="Times New Roman"/>
      <family val="1"/>
    </font>
    <font>
      <vertAlign val="subscript"/>
      <sz val="14"/>
      <color theme="1"/>
      <name val="Times New Roman"/>
      <family val="1"/>
    </font>
    <font>
      <i/>
      <sz val="14"/>
      <color theme="1"/>
      <name val="Times New Roman"/>
      <family val="1"/>
    </font>
    <font>
      <i/>
      <vertAlign val="subscript"/>
      <sz val="14"/>
      <color theme="1"/>
      <name val="Times New Roman"/>
      <family val="1"/>
    </font>
    <font>
      <i/>
      <sz val="14"/>
      <color theme="1"/>
      <name val="Symbol"/>
      <family val="1"/>
      <charset val="2"/>
    </font>
    <font>
      <sz val="14"/>
      <color rgb="FF000000"/>
      <name val="-webkit-standard"/>
    </font>
    <font>
      <sz val="14"/>
      <color theme="1"/>
      <name val="Symbol"/>
      <family val="1"/>
      <charset val="2"/>
    </font>
    <font>
      <b/>
      <i/>
      <sz val="14"/>
      <color theme="1"/>
      <name val="Times New Roman"/>
      <family val="1"/>
    </font>
    <font>
      <b/>
      <i/>
      <sz val="14"/>
      <color theme="1"/>
      <name val="Aptos Narrow"/>
      <family val="2"/>
      <scheme val="minor"/>
    </font>
    <font>
      <i/>
      <sz val="11"/>
      <color theme="1"/>
      <name val="Times New Roman"/>
      <family val="1"/>
    </font>
    <font>
      <b/>
      <i/>
      <sz val="14"/>
      <color rgb="FF0070C0"/>
      <name val="Aptos Narrow"/>
      <family val="2"/>
      <scheme val="minor"/>
    </font>
    <font>
      <b/>
      <i/>
      <sz val="14"/>
      <color rgb="FFFF0000"/>
      <name val="Aptos Narrow"/>
      <family val="2"/>
      <scheme val="minor"/>
    </font>
    <font>
      <b/>
      <i/>
      <sz val="14"/>
      <color theme="3" tint="0.249977111117893"/>
      <name val="Aptos Narrow"/>
      <family val="2"/>
      <scheme val="minor"/>
    </font>
    <font>
      <sz val="11"/>
      <color theme="1"/>
      <name val="Aptos Narrow"/>
      <family val="2"/>
      <scheme val="minor"/>
    </font>
    <font>
      <sz val="14"/>
      <color theme="5"/>
      <name val="Times New Roman"/>
      <family val="1"/>
    </font>
    <font>
      <sz val="11"/>
      <color theme="5"/>
      <name val="Times New Roman"/>
      <family val="1"/>
    </font>
    <font>
      <i/>
      <sz val="14"/>
      <color rgb="FFFF0000"/>
      <name val="Times New Roman"/>
      <family val="1"/>
    </font>
    <font>
      <sz val="14"/>
      <color theme="6"/>
      <name val="Times New Roman"/>
      <family val="1"/>
    </font>
    <font>
      <sz val="11"/>
      <color theme="6"/>
      <name val="Times New Roman"/>
      <family val="1"/>
    </font>
    <font>
      <i/>
      <sz val="14"/>
      <name val="Times New Roman"/>
      <family val="1"/>
    </font>
    <font>
      <i/>
      <vertAlign val="subscript"/>
      <sz val="14"/>
      <name val="Times New Roman"/>
      <family val="1"/>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6" fillId="0" borderId="0" applyFont="0" applyFill="0" applyBorder="0" applyAlignment="0" applyProtection="0"/>
  </cellStyleXfs>
  <cellXfs count="195">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 fillId="2" borderId="0" xfId="0" applyFont="1" applyFill="1" applyAlignment="1">
      <alignment vertical="center"/>
    </xf>
    <xf numFmtId="0" fontId="2" fillId="0" borderId="0" xfId="0" applyFont="1" applyAlignment="1">
      <alignment vertical="center" wrapText="1"/>
    </xf>
    <xf numFmtId="0" fontId="0" fillId="0" borderId="0" xfId="0" applyAlignment="1">
      <alignment vertical="center"/>
    </xf>
    <xf numFmtId="0" fontId="2" fillId="2" borderId="0" xfId="0" applyFont="1" applyFill="1" applyAlignment="1">
      <alignment vertical="center" wrapText="1"/>
    </xf>
    <xf numFmtId="0" fontId="2" fillId="0" borderId="0" xfId="0" applyFont="1" applyAlignment="1">
      <alignment horizontal="center" vertical="center" wrapText="1"/>
    </xf>
    <xf numFmtId="0" fontId="8" fillId="0" borderId="0" xfId="0" applyFont="1"/>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166" fontId="2" fillId="0" borderId="0" xfId="0" applyNumberFormat="1" applyFont="1" applyAlignment="1">
      <alignment vertical="center"/>
    </xf>
    <xf numFmtId="0" fontId="1" fillId="0" borderId="0" xfId="0" applyFont="1" applyAlignment="1">
      <alignment horizontal="right" vertical="center"/>
    </xf>
    <xf numFmtId="0" fontId="2" fillId="2" borderId="14" xfId="0" applyFont="1" applyFill="1" applyBorder="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vertical="center" wrapText="1"/>
    </xf>
    <xf numFmtId="167" fontId="2" fillId="0" borderId="0" xfId="0" applyNumberFormat="1" applyFont="1" applyAlignment="1">
      <alignment horizontal="center" vertical="center" wrapText="1"/>
    </xf>
    <xf numFmtId="166" fontId="2" fillId="0" borderId="9" xfId="0" applyNumberFormat="1" applyFont="1" applyBorder="1" applyAlignment="1">
      <alignment vertical="center"/>
    </xf>
    <xf numFmtId="167" fontId="2" fillId="2" borderId="6" xfId="0" applyNumberFormat="1" applyFont="1" applyFill="1" applyBorder="1" applyAlignment="1">
      <alignment horizontal="center" vertical="center" wrapText="1"/>
    </xf>
    <xf numFmtId="0" fontId="2" fillId="2" borderId="0" xfId="0" applyFont="1" applyFill="1" applyAlignment="1">
      <alignment vertical="top"/>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9" xfId="0" applyFont="1" applyFill="1" applyBorder="1" applyAlignment="1">
      <alignment horizontal="center" vertical="center"/>
    </xf>
    <xf numFmtId="0" fontId="2" fillId="2" borderId="2" xfId="0" applyFont="1" applyFill="1" applyBorder="1" applyAlignment="1">
      <alignment horizontal="center" vertical="center" wrapText="1"/>
    </xf>
    <xf numFmtId="167" fontId="2" fillId="2" borderId="3"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left" vertical="center"/>
    </xf>
    <xf numFmtId="167" fontId="2" fillId="0" borderId="6" xfId="0" applyNumberFormat="1" applyFont="1" applyBorder="1" applyAlignment="1">
      <alignment horizontal="center" vertical="center" wrapText="1"/>
    </xf>
    <xf numFmtId="0" fontId="1" fillId="2" borderId="0" xfId="0" applyFont="1" applyFill="1" applyAlignment="1">
      <alignment horizontal="left" vertical="center"/>
    </xf>
    <xf numFmtId="0" fontId="2" fillId="2" borderId="0" xfId="0" applyFont="1" applyFill="1" applyAlignment="1">
      <alignment horizontal="right" vertical="center"/>
    </xf>
    <xf numFmtId="0" fontId="1" fillId="0" borderId="0" xfId="0" applyFont="1" applyAlignment="1">
      <alignment vertical="center"/>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167" fontId="2" fillId="2" borderId="0" xfId="0" applyNumberFormat="1" applyFont="1" applyFill="1" applyAlignment="1">
      <alignment horizontal="center" vertical="center" wrapText="1"/>
    </xf>
    <xf numFmtId="168" fontId="2" fillId="0" borderId="2" xfId="0" applyNumberFormat="1" applyFont="1" applyBorder="1" applyAlignment="1">
      <alignment vertical="center"/>
    </xf>
    <xf numFmtId="165" fontId="2" fillId="0" borderId="3" xfId="0" applyNumberFormat="1" applyFont="1" applyBorder="1" applyAlignment="1">
      <alignment vertical="center"/>
    </xf>
    <xf numFmtId="168" fontId="2" fillId="0" borderId="4" xfId="0" applyNumberFormat="1" applyFont="1" applyBorder="1" applyAlignment="1">
      <alignment vertical="center"/>
    </xf>
    <xf numFmtId="168" fontId="2" fillId="0" borderId="8" xfId="0" applyNumberFormat="1" applyFont="1" applyBorder="1" applyAlignment="1">
      <alignment vertical="center"/>
    </xf>
    <xf numFmtId="168" fontId="2" fillId="0" borderId="9" xfId="0" applyNumberFormat="1" applyFont="1" applyBorder="1" applyAlignment="1">
      <alignment vertical="center"/>
    </xf>
    <xf numFmtId="168" fontId="2" fillId="0" borderId="5" xfId="0" applyNumberFormat="1" applyFont="1" applyBorder="1" applyAlignment="1">
      <alignment vertical="center"/>
    </xf>
    <xf numFmtId="165" fontId="2" fillId="0" borderId="6" xfId="0" applyNumberFormat="1" applyFont="1" applyBorder="1" applyAlignment="1">
      <alignment vertical="center"/>
    </xf>
    <xf numFmtId="168" fontId="2" fillId="0" borderId="7" xfId="0" applyNumberFormat="1" applyFont="1" applyBorder="1" applyAlignment="1">
      <alignment vertical="center"/>
    </xf>
    <xf numFmtId="0" fontId="2" fillId="2" borderId="19" xfId="0" applyFont="1" applyFill="1" applyBorder="1" applyAlignment="1">
      <alignment horizontal="center" vertical="center"/>
    </xf>
    <xf numFmtId="166" fontId="2" fillId="0" borderId="4" xfId="0" applyNumberFormat="1" applyFont="1" applyBorder="1" applyAlignment="1">
      <alignment vertical="center"/>
    </xf>
    <xf numFmtId="166" fontId="2" fillId="0" borderId="7" xfId="0" applyNumberFormat="1" applyFont="1" applyBorder="1" applyAlignment="1">
      <alignment vertical="center"/>
    </xf>
    <xf numFmtId="166" fontId="2" fillId="0" borderId="2" xfId="0" applyNumberFormat="1" applyFont="1" applyBorder="1" applyAlignment="1">
      <alignment vertical="center"/>
    </xf>
    <xf numFmtId="166" fontId="2" fillId="0" borderId="8" xfId="0" applyNumberFormat="1" applyFont="1" applyBorder="1" applyAlignment="1">
      <alignment vertical="center"/>
    </xf>
    <xf numFmtId="166" fontId="2" fillId="0" borderId="5" xfId="0" applyNumberFormat="1" applyFont="1" applyBorder="1" applyAlignment="1">
      <alignment vertical="center"/>
    </xf>
    <xf numFmtId="0" fontId="0" fillId="2" borderId="0" xfId="0" applyFill="1" applyAlignment="1">
      <alignment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4" borderId="1" xfId="0" applyFont="1" applyFill="1" applyBorder="1" applyAlignment="1">
      <alignment horizontal="left" vertical="center"/>
    </xf>
    <xf numFmtId="49" fontId="11" fillId="3" borderId="0" xfId="0" applyNumberFormat="1" applyFont="1" applyFill="1" applyAlignment="1">
      <alignment horizontal="left" vertical="center"/>
    </xf>
    <xf numFmtId="0" fontId="11" fillId="3" borderId="0" xfId="0" applyFont="1" applyFill="1" applyAlignment="1">
      <alignment horizontal="left" vertical="center"/>
    </xf>
    <xf numFmtId="0" fontId="2" fillId="0" borderId="12" xfId="0" applyFont="1" applyBorder="1" applyAlignment="1">
      <alignment horizontal="right" vertical="center"/>
    </xf>
    <xf numFmtId="0" fontId="2" fillId="0" borderId="20"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32" xfId="0" applyFont="1" applyBorder="1" applyAlignment="1">
      <alignment horizontal="center" vertical="center"/>
    </xf>
    <xf numFmtId="0" fontId="2" fillId="0" borderId="33" xfId="0" applyFont="1" applyBorder="1" applyAlignment="1">
      <alignment horizontal="center" vertical="center" wrapText="1"/>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0" xfId="0" applyFont="1" applyAlignment="1">
      <alignment horizontal="center" vertical="center"/>
    </xf>
    <xf numFmtId="49" fontId="11" fillId="3" borderId="31" xfId="0" applyNumberFormat="1" applyFont="1" applyFill="1" applyBorder="1" applyAlignment="1">
      <alignment horizontal="center" vertical="center"/>
    </xf>
    <xf numFmtId="49" fontId="11" fillId="3" borderId="11" xfId="0" applyNumberFormat="1" applyFont="1" applyFill="1" applyBorder="1" applyAlignment="1">
      <alignment horizontal="center" vertical="center"/>
    </xf>
    <xf numFmtId="165" fontId="2" fillId="0" borderId="31" xfId="0" applyNumberFormat="1" applyFont="1" applyBorder="1" applyAlignment="1">
      <alignment vertical="center"/>
    </xf>
    <xf numFmtId="0" fontId="13" fillId="3" borderId="10" xfId="0" applyFont="1" applyFill="1" applyBorder="1" applyAlignment="1">
      <alignment vertical="center"/>
    </xf>
    <xf numFmtId="0" fontId="14" fillId="3" borderId="0" xfId="0" applyFont="1" applyFill="1" applyAlignment="1">
      <alignment vertical="center"/>
    </xf>
    <xf numFmtId="0" fontId="2" fillId="0" borderId="0" xfId="0" applyFont="1" applyAlignment="1">
      <alignment horizontal="left" vertical="center"/>
    </xf>
    <xf numFmtId="166" fontId="2" fillId="0" borderId="35" xfId="0" applyNumberFormat="1" applyFont="1" applyBorder="1" applyAlignment="1">
      <alignment vertical="center"/>
    </xf>
    <xf numFmtId="166" fontId="2" fillId="0" borderId="36" xfId="0" applyNumberFormat="1" applyFont="1" applyBorder="1" applyAlignment="1">
      <alignment vertical="center"/>
    </xf>
    <xf numFmtId="0" fontId="2" fillId="2" borderId="37" xfId="0" applyFont="1" applyFill="1" applyBorder="1" applyAlignment="1">
      <alignment horizontal="center" vertical="center" wrapText="1"/>
    </xf>
    <xf numFmtId="167" fontId="2" fillId="2" borderId="37" xfId="0" applyNumberFormat="1" applyFont="1" applyFill="1" applyBorder="1" applyAlignment="1">
      <alignment horizontal="center" vertical="center" wrapText="1"/>
    </xf>
    <xf numFmtId="166" fontId="2" fillId="0" borderId="38" xfId="0" applyNumberFormat="1" applyFont="1" applyBorder="1" applyAlignment="1">
      <alignment vertical="center"/>
    </xf>
    <xf numFmtId="166" fontId="2" fillId="0" borderId="39" xfId="0" applyNumberFormat="1" applyFont="1" applyBorder="1" applyAlignment="1">
      <alignment vertical="center"/>
    </xf>
    <xf numFmtId="0" fontId="2" fillId="2" borderId="40" xfId="0" applyFont="1" applyFill="1" applyBorder="1" applyAlignment="1">
      <alignment horizontal="center" vertical="center" wrapText="1"/>
    </xf>
    <xf numFmtId="167" fontId="2" fillId="2" borderId="40" xfId="0" applyNumberFormat="1" applyFont="1" applyFill="1" applyBorder="1" applyAlignment="1">
      <alignment horizontal="center" vertical="center" wrapText="1"/>
    </xf>
    <xf numFmtId="166" fontId="2" fillId="0" borderId="41" xfId="0" applyNumberFormat="1" applyFont="1" applyBorder="1" applyAlignment="1">
      <alignment vertical="center"/>
    </xf>
    <xf numFmtId="166" fontId="2" fillId="0" borderId="12" xfId="0" applyNumberFormat="1" applyFont="1" applyBorder="1" applyAlignment="1">
      <alignment vertical="center"/>
    </xf>
    <xf numFmtId="0" fontId="2" fillId="2" borderId="42" xfId="0" applyFont="1" applyFill="1" applyBorder="1" applyAlignment="1">
      <alignment horizontal="center" vertical="center" wrapText="1"/>
    </xf>
    <xf numFmtId="167" fontId="2" fillId="2" borderId="42" xfId="0" applyNumberFormat="1"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168" fontId="2" fillId="0" borderId="35" xfId="0" applyNumberFormat="1" applyFont="1" applyBorder="1" applyAlignment="1">
      <alignment vertical="center"/>
    </xf>
    <xf numFmtId="165" fontId="2" fillId="0" borderId="46" xfId="0" applyNumberFormat="1" applyFont="1" applyBorder="1" applyAlignment="1">
      <alignment vertical="center"/>
    </xf>
    <xf numFmtId="168" fontId="2" fillId="0" borderId="36" xfId="0" applyNumberFormat="1" applyFont="1" applyBorder="1" applyAlignment="1">
      <alignment vertical="center"/>
    </xf>
    <xf numFmtId="167" fontId="2" fillId="2" borderId="23" xfId="0" applyNumberFormat="1" applyFont="1" applyFill="1" applyBorder="1" applyAlignment="1">
      <alignment horizontal="center" vertical="center" wrapText="1"/>
    </xf>
    <xf numFmtId="168" fontId="2" fillId="0" borderId="38" xfId="0" applyNumberFormat="1" applyFont="1" applyBorder="1" applyAlignment="1">
      <alignment vertical="center"/>
    </xf>
    <xf numFmtId="168" fontId="2" fillId="0" borderId="39" xfId="0" applyNumberFormat="1" applyFont="1" applyBorder="1" applyAlignment="1">
      <alignment vertical="center"/>
    </xf>
    <xf numFmtId="167" fontId="2" fillId="2" borderId="47" xfId="0" applyNumberFormat="1" applyFont="1" applyFill="1" applyBorder="1" applyAlignment="1">
      <alignment horizontal="center" vertical="center" wrapText="1"/>
    </xf>
    <xf numFmtId="168" fontId="2" fillId="0" borderId="48" xfId="0" applyNumberFormat="1" applyFont="1" applyBorder="1" applyAlignment="1">
      <alignment vertical="center"/>
    </xf>
    <xf numFmtId="165" fontId="2" fillId="0" borderId="49" xfId="0" applyNumberFormat="1" applyFont="1" applyBorder="1" applyAlignment="1">
      <alignment vertical="center"/>
    </xf>
    <xf numFmtId="168" fontId="2" fillId="0" borderId="50" xfId="0" applyNumberFormat="1" applyFont="1" applyBorder="1" applyAlignment="1">
      <alignment vertical="center"/>
    </xf>
    <xf numFmtId="0" fontId="2" fillId="2" borderId="51" xfId="0" applyFont="1" applyFill="1" applyBorder="1" applyAlignment="1">
      <alignment horizontal="center" vertical="center" wrapText="1"/>
    </xf>
    <xf numFmtId="167" fontId="2" fillId="2" borderId="16" xfId="0" applyNumberFormat="1" applyFont="1" applyFill="1" applyBorder="1" applyAlignment="1">
      <alignment horizontal="center" vertical="center" wrapText="1"/>
    </xf>
    <xf numFmtId="0" fontId="7" fillId="2" borderId="14" xfId="0" applyFont="1" applyFill="1" applyBorder="1" applyAlignment="1">
      <alignment horizontal="center" vertical="center"/>
    </xf>
    <xf numFmtId="0" fontId="5" fillId="2" borderId="32" xfId="0" applyFont="1" applyFill="1" applyBorder="1" applyAlignment="1">
      <alignment horizontal="center" vertical="center" wrapText="1"/>
    </xf>
    <xf numFmtId="0" fontId="2" fillId="0" borderId="35" xfId="0" applyFont="1" applyBorder="1" applyAlignment="1">
      <alignment horizontal="center" vertical="center" wrapText="1"/>
    </xf>
    <xf numFmtId="167" fontId="2" fillId="0" borderId="52" xfId="0" applyNumberFormat="1" applyFont="1" applyBorder="1" applyAlignment="1">
      <alignment horizontal="center" vertical="center" wrapText="1"/>
    </xf>
    <xf numFmtId="0" fontId="2" fillId="2" borderId="22" xfId="0" applyFont="1" applyFill="1" applyBorder="1" applyAlignment="1">
      <alignment horizontal="center" vertical="center" wrapText="1"/>
    </xf>
    <xf numFmtId="0" fontId="2" fillId="0" borderId="38" xfId="0" applyFont="1" applyBorder="1" applyAlignment="1">
      <alignment horizontal="center" vertical="center" wrapText="1"/>
    </xf>
    <xf numFmtId="167" fontId="2" fillId="0" borderId="53" xfId="0" applyNumberFormat="1" applyFont="1" applyBorder="1" applyAlignment="1">
      <alignment horizontal="center" vertical="center" wrapText="1"/>
    </xf>
    <xf numFmtId="0" fontId="2" fillId="2" borderId="54" xfId="0" applyFont="1" applyFill="1" applyBorder="1" applyAlignment="1">
      <alignment horizontal="center" vertical="center" wrapText="1"/>
    </xf>
    <xf numFmtId="0" fontId="2" fillId="0" borderId="48" xfId="0" applyFont="1" applyBorder="1" applyAlignment="1">
      <alignment horizontal="center" vertical="center" wrapText="1"/>
    </xf>
    <xf numFmtId="167" fontId="2" fillId="0" borderId="55" xfId="0" applyNumberFormat="1" applyFont="1" applyBorder="1" applyAlignment="1">
      <alignment horizontal="center" vertical="center" wrapText="1"/>
    </xf>
    <xf numFmtId="0" fontId="2" fillId="2" borderId="1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1" fontId="13" fillId="3" borderId="10" xfId="0" applyNumberFormat="1" applyFont="1" applyFill="1" applyBorder="1" applyAlignment="1">
      <alignment vertical="center"/>
    </xf>
    <xf numFmtId="49" fontId="13" fillId="3" borderId="10" xfId="0" applyNumberFormat="1" applyFont="1" applyFill="1" applyBorder="1" applyAlignment="1">
      <alignment vertical="center"/>
    </xf>
    <xf numFmtId="49" fontId="13" fillId="3" borderId="13" xfId="0" applyNumberFormat="1" applyFont="1" applyFill="1" applyBorder="1" applyAlignment="1">
      <alignment horizontal="left" vertical="center"/>
    </xf>
    <xf numFmtId="49" fontId="14" fillId="3" borderId="0" xfId="0" applyNumberFormat="1" applyFont="1" applyFill="1" applyAlignment="1">
      <alignment horizontal="left" vertical="center"/>
    </xf>
    <xf numFmtId="49" fontId="14" fillId="3" borderId="31" xfId="0" applyNumberFormat="1" applyFont="1" applyFill="1" applyBorder="1" applyAlignment="1">
      <alignment vertical="center"/>
    </xf>
    <xf numFmtId="49" fontId="13" fillId="3" borderId="31" xfId="0" applyNumberFormat="1" applyFont="1" applyFill="1" applyBorder="1" applyAlignment="1">
      <alignment vertical="center"/>
    </xf>
    <xf numFmtId="49" fontId="14" fillId="3" borderId="32" xfId="0" applyNumberFormat="1" applyFont="1" applyFill="1" applyBorder="1" applyAlignment="1">
      <alignment vertical="center"/>
    </xf>
    <xf numFmtId="49" fontId="14" fillId="3" borderId="34" xfId="0" applyNumberFormat="1" applyFont="1" applyFill="1" applyBorder="1" applyAlignment="1">
      <alignment vertical="center"/>
    </xf>
    <xf numFmtId="0" fontId="14" fillId="3" borderId="34" xfId="0" applyFont="1" applyFill="1" applyBorder="1" applyAlignment="1">
      <alignment vertical="center"/>
    </xf>
    <xf numFmtId="1" fontId="14" fillId="3" borderId="34" xfId="0" applyNumberFormat="1" applyFont="1" applyFill="1" applyBorder="1" applyAlignment="1">
      <alignment vertical="center"/>
    </xf>
    <xf numFmtId="0" fontId="14" fillId="3" borderId="31" xfId="0" applyFont="1" applyFill="1" applyBorder="1" applyAlignment="1">
      <alignment vertical="center"/>
    </xf>
    <xf numFmtId="0" fontId="13" fillId="3" borderId="31" xfId="0" applyFont="1" applyFill="1" applyBorder="1" applyAlignment="1">
      <alignment vertical="center"/>
    </xf>
    <xf numFmtId="0" fontId="14" fillId="3" borderId="0" xfId="0" applyFont="1" applyFill="1" applyAlignment="1">
      <alignment horizontal="left" vertical="center"/>
    </xf>
    <xf numFmtId="0" fontId="13" fillId="3" borderId="13" xfId="0" applyFont="1" applyFill="1" applyBorder="1" applyAlignment="1">
      <alignment horizontal="left" vertical="center"/>
    </xf>
    <xf numFmtId="0" fontId="15" fillId="3" borderId="0" xfId="0" applyFont="1" applyFill="1" applyAlignment="1">
      <alignment horizontal="left" vertical="center"/>
    </xf>
    <xf numFmtId="0" fontId="17" fillId="0" borderId="0" xfId="0" applyFont="1" applyAlignment="1">
      <alignment vertical="center"/>
    </xf>
    <xf numFmtId="169" fontId="17" fillId="0" borderId="0" xfId="1" applyNumberFormat="1" applyFont="1" applyAlignment="1">
      <alignment vertical="center"/>
    </xf>
    <xf numFmtId="170" fontId="17" fillId="0" borderId="0" xfId="1" applyNumberFormat="1" applyFont="1" applyAlignment="1">
      <alignment vertical="center"/>
    </xf>
    <xf numFmtId="0" fontId="17" fillId="0" borderId="0" xfId="0" quotePrefix="1" applyFont="1" applyAlignment="1">
      <alignment vertical="center"/>
    </xf>
    <xf numFmtId="0" fontId="18" fillId="0" borderId="0" xfId="0" applyFont="1" applyAlignment="1">
      <alignment vertical="center"/>
    </xf>
    <xf numFmtId="171" fontId="17" fillId="0" borderId="0" xfId="0" applyNumberFormat="1" applyFont="1" applyAlignment="1">
      <alignment vertical="center"/>
    </xf>
    <xf numFmtId="0" fontId="17" fillId="0" borderId="0" xfId="0" applyFont="1" applyAlignment="1">
      <alignment horizontal="right" vertical="center"/>
    </xf>
    <xf numFmtId="0" fontId="20" fillId="0" borderId="0" xfId="0" applyFont="1" applyAlignment="1">
      <alignment vertical="center"/>
    </xf>
    <xf numFmtId="168" fontId="21" fillId="0" borderId="0" xfId="0" applyNumberFormat="1" applyFont="1" applyAlignment="1">
      <alignment vertical="center"/>
    </xf>
    <xf numFmtId="0" fontId="21"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wrapText="1"/>
    </xf>
    <xf numFmtId="0" fontId="12" fillId="0" borderId="0" xfId="0" applyFont="1" applyAlignment="1">
      <alignment vertical="center"/>
    </xf>
    <xf numFmtId="0" fontId="19" fillId="0" borderId="0" xfId="0" applyFont="1" applyAlignment="1">
      <alignment vertical="center"/>
    </xf>
    <xf numFmtId="167" fontId="5" fillId="0" borderId="0" xfId="0" applyNumberFormat="1" applyFont="1" applyAlignment="1">
      <alignment horizontal="center" vertical="center" wrapText="1"/>
    </xf>
    <xf numFmtId="168" fontId="5" fillId="0" borderId="0" xfId="0" applyNumberFormat="1" applyFont="1" applyAlignment="1">
      <alignment vertical="center"/>
    </xf>
    <xf numFmtId="165" fontId="5" fillId="0" borderId="0" xfId="0" applyNumberFormat="1" applyFont="1" applyAlignment="1">
      <alignment vertical="center"/>
    </xf>
    <xf numFmtId="0" fontId="20" fillId="0" borderId="0" xfId="0" quotePrefix="1" applyFont="1" applyAlignment="1">
      <alignment vertical="center"/>
    </xf>
    <xf numFmtId="0" fontId="22" fillId="0" borderId="0" xfId="0" applyFont="1" applyAlignment="1">
      <alignment vertical="center"/>
    </xf>
    <xf numFmtId="168" fontId="2" fillId="0" borderId="0" xfId="0" applyNumberFormat="1" applyFont="1" applyAlignment="1">
      <alignment vertical="center"/>
    </xf>
    <xf numFmtId="165" fontId="2" fillId="0" borderId="0" xfId="0" applyNumberFormat="1" applyFont="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49" fontId="11" fillId="3" borderId="0" xfId="0" applyNumberFormat="1"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22" fillId="0" borderId="0" xfId="0" applyFont="1" applyAlignment="1">
      <alignment horizontal="left" wrapText="1"/>
    </xf>
    <xf numFmtId="0" fontId="22" fillId="0" borderId="0" xfId="0" applyFont="1" applyAlignment="1">
      <alignment horizontal="left" vertical="center" wrapText="1"/>
    </xf>
    <xf numFmtId="167" fontId="2"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Estimates of </a:t>
            </a:r>
            <a:r>
              <a:rPr lang="en-US" i="1"/>
              <a:t>q</a:t>
            </a:r>
            <a:r>
              <a:rPr lang="en-US" i="1" baseline="-25000"/>
              <a:t>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qx</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'[1]Question 1'!$E$77:$E$86</c:f>
              <c:numCache>
                <c:formatCode>General</c:formatCode>
                <c:ptCount val="10"/>
                <c:pt idx="0">
                  <c:v>50</c:v>
                </c:pt>
                <c:pt idx="1">
                  <c:v>51</c:v>
                </c:pt>
                <c:pt idx="2">
                  <c:v>52</c:v>
                </c:pt>
                <c:pt idx="3">
                  <c:v>53</c:v>
                </c:pt>
                <c:pt idx="4">
                  <c:v>54</c:v>
                </c:pt>
                <c:pt idx="5">
                  <c:v>55</c:v>
                </c:pt>
                <c:pt idx="6">
                  <c:v>56</c:v>
                </c:pt>
                <c:pt idx="7">
                  <c:v>57</c:v>
                </c:pt>
                <c:pt idx="8">
                  <c:v>58</c:v>
                </c:pt>
                <c:pt idx="9">
                  <c:v>59</c:v>
                </c:pt>
              </c:numCache>
            </c:numRef>
          </c:xVal>
          <c:yVal>
            <c:numRef>
              <c:f>'[1]Question 1'!$H$77:$H$86</c:f>
              <c:numCache>
                <c:formatCode>General</c:formatCode>
                <c:ptCount val="10"/>
              </c:numCache>
            </c:numRef>
          </c:yVal>
          <c:smooth val="0"/>
          <c:extLst>
            <c:ext xmlns:c16="http://schemas.microsoft.com/office/drawing/2014/chart" uri="{C3380CC4-5D6E-409C-BE32-E72D297353CC}">
              <c16:uniqueId val="{00000000-8C54-43B3-A030-D9699D715C27}"/>
            </c:ext>
          </c:extLst>
        </c:ser>
        <c:dLbls>
          <c:showLegendKey val="0"/>
          <c:showVal val="0"/>
          <c:showCatName val="0"/>
          <c:showSerName val="0"/>
          <c:showPercent val="0"/>
          <c:showBubbleSize val="0"/>
        </c:dLbls>
        <c:axId val="1677504336"/>
        <c:axId val="1712534624"/>
      </c:scatterChart>
      <c:valAx>
        <c:axId val="1677504336"/>
        <c:scaling>
          <c:orientation val="minMax"/>
          <c:max val="59"/>
          <c:min val="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2534624"/>
        <c:crosses val="autoZero"/>
        <c:crossBetween val="midCat"/>
      </c:valAx>
      <c:valAx>
        <c:axId val="17125346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75043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Estimates of </a:t>
            </a:r>
            <a:r>
              <a:rPr lang="en-US" i="1"/>
              <a:t>q</a:t>
            </a:r>
            <a:r>
              <a:rPr lang="en-US" i="1" baseline="-25000"/>
              <a:t>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qx</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'Question 1 Model Solution'!$B$83:$B$92</c:f>
              <c:numCache>
                <c:formatCode>General</c:formatCode>
                <c:ptCount val="10"/>
                <c:pt idx="0">
                  <c:v>50</c:v>
                </c:pt>
                <c:pt idx="1">
                  <c:v>51</c:v>
                </c:pt>
                <c:pt idx="2">
                  <c:v>52</c:v>
                </c:pt>
                <c:pt idx="3">
                  <c:v>53</c:v>
                </c:pt>
                <c:pt idx="4">
                  <c:v>54</c:v>
                </c:pt>
                <c:pt idx="5">
                  <c:v>55</c:v>
                </c:pt>
                <c:pt idx="6">
                  <c:v>56</c:v>
                </c:pt>
                <c:pt idx="7">
                  <c:v>57</c:v>
                </c:pt>
                <c:pt idx="8">
                  <c:v>58</c:v>
                </c:pt>
                <c:pt idx="9">
                  <c:v>59</c:v>
                </c:pt>
              </c:numCache>
            </c:numRef>
          </c:xVal>
          <c:yVal>
            <c:numRef>
              <c:f>'Question 1 Model Solution'!$E$83:$E$92</c:f>
              <c:numCache>
                <c:formatCode>0.000000</c:formatCode>
                <c:ptCount val="10"/>
                <c:pt idx="0">
                  <c:v>2.9878221359015078E-2</c:v>
                </c:pt>
                <c:pt idx="1">
                  <c:v>4.0276415859087256E-2</c:v>
                </c:pt>
                <c:pt idx="2">
                  <c:v>4.9989318989731912E-2</c:v>
                </c:pt>
                <c:pt idx="3">
                  <c:v>6.9484421443727018E-2</c:v>
                </c:pt>
                <c:pt idx="4">
                  <c:v>7.9955585370676707E-2</c:v>
                </c:pt>
                <c:pt idx="5">
                  <c:v>8.9047249595685773E-2</c:v>
                </c:pt>
                <c:pt idx="6">
                  <c:v>8.0762288006064553E-2</c:v>
                </c:pt>
                <c:pt idx="7">
                  <c:v>0.10021246964168817</c:v>
                </c:pt>
                <c:pt idx="8">
                  <c:v>0.11972763237519757</c:v>
                </c:pt>
                <c:pt idx="9">
                  <c:v>0.12852328925747525</c:v>
                </c:pt>
              </c:numCache>
            </c:numRef>
          </c:yVal>
          <c:smooth val="0"/>
          <c:extLst>
            <c:ext xmlns:c16="http://schemas.microsoft.com/office/drawing/2014/chart" uri="{C3380CC4-5D6E-409C-BE32-E72D297353CC}">
              <c16:uniqueId val="{00000000-AB84-43E0-9FED-614AB514F673}"/>
            </c:ext>
          </c:extLst>
        </c:ser>
        <c:dLbls>
          <c:showLegendKey val="0"/>
          <c:showVal val="0"/>
          <c:showCatName val="0"/>
          <c:showSerName val="0"/>
          <c:showPercent val="0"/>
          <c:showBubbleSize val="0"/>
        </c:dLbls>
        <c:axId val="1677504336"/>
        <c:axId val="1712534624"/>
      </c:scatterChart>
      <c:valAx>
        <c:axId val="1677504336"/>
        <c:scaling>
          <c:orientation val="minMax"/>
          <c:max val="59"/>
          <c:min val="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2534624"/>
        <c:crosses val="autoZero"/>
        <c:crossBetween val="midCat"/>
      </c:valAx>
      <c:valAx>
        <c:axId val="1712534624"/>
        <c:scaling>
          <c:orientation val="minMax"/>
        </c:scaling>
        <c:delete val="0"/>
        <c:axPos val="l"/>
        <c:majorGridlines>
          <c:spPr>
            <a:ln w="9525" cap="flat" cmpd="sng" algn="ctr">
              <a:solidFill>
                <a:schemeClr val="tx1">
                  <a:lumMod val="15000"/>
                  <a:lumOff val="85000"/>
                </a:schemeClr>
              </a:solidFill>
              <a:round/>
            </a:ln>
            <a:effectLst/>
          </c:spPr>
        </c:majorGridlines>
        <c:numFmt formatCode="0.0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75043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5" Type="http://schemas.openxmlformats.org/officeDocument/2006/relationships/image" Target="../media/image5.e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oneCellAnchor>
    <xdr:from>
      <xdr:col>7</xdr:col>
      <xdr:colOff>337677</xdr:colOff>
      <xdr:row>54</xdr:row>
      <xdr:rowOff>18074</xdr:rowOff>
    </xdr:from>
    <xdr:ext cx="283347" cy="28437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404852" y="10305074"/>
              <a:ext cx="283347" cy="284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800" b="0" i="1">
                            <a:latin typeface="Cambria Math" panose="02040503050406030204" pitchFamily="18" charset="0"/>
                          </a:rPr>
                        </m:ctrlPr>
                      </m:sSubPr>
                      <m:e>
                        <m:acc>
                          <m:accPr>
                            <m:chr m:val="̂"/>
                            <m:ctrlPr>
                              <a:rPr lang="en-CA" sz="1800" b="0" i="1">
                                <a:latin typeface="Cambria Math" panose="02040503050406030204" pitchFamily="18" charset="0"/>
                              </a:rPr>
                            </m:ctrlPr>
                          </m:accPr>
                          <m:e>
                            <m:r>
                              <a:rPr lang="en-CA" sz="1800" b="0" i="1">
                                <a:latin typeface="Cambria Math" panose="02040503050406030204" pitchFamily="18" charset="0"/>
                              </a:rPr>
                              <m:t>𝜇</m:t>
                            </m:r>
                          </m:e>
                        </m:acc>
                      </m:e>
                      <m:sub>
                        <m:r>
                          <a:rPr lang="en-CA" sz="1800" b="0" i="1">
                            <a:latin typeface="Cambria Math" panose="02040503050406030204" pitchFamily="18" charset="0"/>
                          </a:rPr>
                          <m:t>𝑥</m:t>
                        </m:r>
                      </m:sub>
                    </m:sSub>
                  </m:oMath>
                </m:oMathPara>
              </a14:m>
              <a:endParaRPr lang="en-CA" sz="1800"/>
            </a:p>
          </xdr:txBody>
        </xdr:sp>
      </mc:Choice>
      <mc:Fallback xmlns="">
        <xdr:sp macro="" textlink="">
          <xdr:nvSpPr>
            <xdr:cNvPr id="2" name="TextBox 1">
              <a:extLst>
                <a:ext uri="{FF2B5EF4-FFF2-40B4-BE49-F238E27FC236}">
                  <a16:creationId xmlns:a16="http://schemas.microsoft.com/office/drawing/2014/main" id="{32F75B4E-1B96-4F5D-81DB-9DD71DF35AF9}"/>
                </a:ext>
              </a:extLst>
            </xdr:cNvPr>
            <xdr:cNvSpPr txBox="1"/>
          </xdr:nvSpPr>
          <xdr:spPr>
            <a:xfrm>
              <a:off x="4404852" y="10305074"/>
              <a:ext cx="283347" cy="284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800" b="0" i="0">
                  <a:latin typeface="Cambria Math" panose="02040503050406030204" pitchFamily="18" charset="0"/>
                </a:rPr>
                <a:t>𝜇 ̂_𝑥</a:t>
              </a:r>
              <a:endParaRPr lang="en-CA" sz="1800"/>
            </a:p>
          </xdr:txBody>
        </xdr:sp>
      </mc:Fallback>
    </mc:AlternateContent>
    <xdr:clientData/>
  </xdr:oneCellAnchor>
  <xdr:oneCellAnchor>
    <xdr:from>
      <xdr:col>4</xdr:col>
      <xdr:colOff>281831</xdr:colOff>
      <xdr:row>47</xdr:row>
      <xdr:rowOff>65512</xdr:rowOff>
    </xdr:from>
    <xdr:ext cx="308226" cy="25964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605931" y="9019012"/>
              <a:ext cx="308226" cy="259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oMath>
                </m:oMathPara>
              </a14:m>
              <a:endParaRPr lang="en-CA" sz="1600" b="0"/>
            </a:p>
            <a:p>
              <a:endParaRPr lang="en-CA" sz="1100"/>
            </a:p>
          </xdr:txBody>
        </xdr:sp>
      </mc:Choice>
      <mc:Fallback xmlns="">
        <xdr:sp macro="" textlink="">
          <xdr:nvSpPr>
            <xdr:cNvPr id="3" name="TextBox 2">
              <a:extLst>
                <a:ext uri="{FF2B5EF4-FFF2-40B4-BE49-F238E27FC236}">
                  <a16:creationId xmlns:a16="http://schemas.microsoft.com/office/drawing/2014/main" id="{13DABFFB-8532-4438-901A-D5F9CF8FDC76}"/>
                </a:ext>
              </a:extLst>
            </xdr:cNvPr>
            <xdr:cNvSpPr txBox="1"/>
          </xdr:nvSpPr>
          <xdr:spPr>
            <a:xfrm>
              <a:off x="2605931" y="9019012"/>
              <a:ext cx="308226" cy="259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CA" sz="1600" b="0" i="0">
                  <a:latin typeface="Cambria Math" panose="02040503050406030204" pitchFamily="18" charset="0"/>
                </a:rPr>
                <a:t>𝜇 ̂_𝑥</a:t>
              </a:r>
              <a:endParaRPr lang="en-CA" sz="1600" b="0"/>
            </a:p>
            <a:p>
              <a:endParaRPr lang="en-CA" sz="1100"/>
            </a:p>
          </xdr:txBody>
        </xdr:sp>
      </mc:Fallback>
    </mc:AlternateContent>
    <xdr:clientData/>
  </xdr:oneCellAnchor>
  <xdr:oneCellAnchor>
    <xdr:from>
      <xdr:col>4</xdr:col>
      <xdr:colOff>151289</xdr:colOff>
      <xdr:row>48</xdr:row>
      <xdr:rowOff>83106</xdr:rowOff>
    </xdr:from>
    <xdr:ext cx="612826" cy="24782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475389" y="9227106"/>
              <a:ext cx="612826" cy="247828"/>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𝑙</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m:oMathPara>
              </a14:m>
              <a:endParaRPr lang="en-CA" sz="1600" b="0"/>
            </a:p>
            <a:p>
              <a:endParaRPr lang="en-CA" sz="1600"/>
            </a:p>
          </xdr:txBody>
        </xdr:sp>
      </mc:Choice>
      <mc:Fallback xmlns="">
        <xdr:sp macro="" textlink="">
          <xdr:nvSpPr>
            <xdr:cNvPr id="4" name="TextBox 3">
              <a:extLst>
                <a:ext uri="{FF2B5EF4-FFF2-40B4-BE49-F238E27FC236}">
                  <a16:creationId xmlns:a16="http://schemas.microsoft.com/office/drawing/2014/main" id="{71D3F2F8-3629-45A1-A10C-5DE908F5D3DA}"/>
                </a:ext>
              </a:extLst>
            </xdr:cNvPr>
            <xdr:cNvSpPr txBox="1"/>
          </xdr:nvSpPr>
          <xdr:spPr>
            <a:xfrm>
              <a:off x="2475389" y="9227106"/>
              <a:ext cx="612826" cy="247828"/>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CA" sz="1600" b="0" i="0">
                  <a:latin typeface="Cambria Math" panose="02040503050406030204" pitchFamily="18" charset="0"/>
                </a:rPr>
                <a:t>𝑙(𝜇 ̂_𝑥 )</a:t>
              </a:r>
              <a:endParaRPr lang="en-CA" sz="1600" b="0"/>
            </a:p>
            <a:p>
              <a:endParaRPr lang="en-CA" sz="1600"/>
            </a:p>
          </xdr:txBody>
        </xdr:sp>
      </mc:Fallback>
    </mc:AlternateContent>
    <xdr:clientData/>
  </xdr:oneCellAnchor>
  <xdr:oneCellAnchor>
    <xdr:from>
      <xdr:col>4</xdr:col>
      <xdr:colOff>147778</xdr:colOff>
      <xdr:row>49</xdr:row>
      <xdr:rowOff>43955</xdr:rowOff>
    </xdr:from>
    <xdr:ext cx="619016" cy="25276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471878" y="9378455"/>
              <a:ext cx="619016" cy="25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600" b="0" i="1"/>
                <a:t>SD</a:t>
              </a:r>
              <a14:m>
                <m:oMath xmlns:m="http://schemas.openxmlformats.org/officeDocument/2006/math">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a14:m>
              <a:endParaRPr lang="en-CA" sz="1600"/>
            </a:p>
          </xdr:txBody>
        </xdr:sp>
      </mc:Choice>
      <mc:Fallback xmlns="">
        <xdr:sp macro="" textlink="">
          <xdr:nvSpPr>
            <xdr:cNvPr id="5" name="TextBox 4">
              <a:extLst>
                <a:ext uri="{FF2B5EF4-FFF2-40B4-BE49-F238E27FC236}">
                  <a16:creationId xmlns:a16="http://schemas.microsoft.com/office/drawing/2014/main" id="{5C18D440-29D0-484D-BFAE-1A9A9021063D}"/>
                </a:ext>
              </a:extLst>
            </xdr:cNvPr>
            <xdr:cNvSpPr txBox="1"/>
          </xdr:nvSpPr>
          <xdr:spPr>
            <a:xfrm>
              <a:off x="2471878" y="9378455"/>
              <a:ext cx="619016" cy="25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600" b="0" i="1"/>
                <a:t>SD</a:t>
              </a:r>
              <a:r>
                <a:rPr lang="en-CA" sz="1600" b="0" i="0">
                  <a:latin typeface="Cambria Math" panose="02040503050406030204" pitchFamily="18" charset="0"/>
                </a:rPr>
                <a:t>(𝜇 ̂_𝑥 )</a:t>
              </a:r>
              <a:endParaRPr lang="en-CA" sz="1600"/>
            </a:p>
          </xdr:txBody>
        </xdr:sp>
      </mc:Fallback>
    </mc:AlternateContent>
    <xdr:clientData/>
  </xdr:oneCellAnchor>
  <xdr:oneCellAnchor>
    <xdr:from>
      <xdr:col>8</xdr:col>
      <xdr:colOff>250611</xdr:colOff>
      <xdr:row>54</xdr:row>
      <xdr:rowOff>49000</xdr:rowOff>
    </xdr:from>
    <xdr:ext cx="493597" cy="252826"/>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898811" y="10336000"/>
              <a:ext cx="493597"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𝑙</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6" name="TextBox 5">
              <a:extLst>
                <a:ext uri="{FF2B5EF4-FFF2-40B4-BE49-F238E27FC236}">
                  <a16:creationId xmlns:a16="http://schemas.microsoft.com/office/drawing/2014/main" id="{2539D313-0C94-45AB-AEC6-50C547D1846F}"/>
                </a:ext>
              </a:extLst>
            </xdr:cNvPr>
            <xdr:cNvSpPr txBox="1"/>
          </xdr:nvSpPr>
          <xdr:spPr>
            <a:xfrm>
              <a:off x="4898811" y="10336000"/>
              <a:ext cx="493597"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𝑙(𝜇 ̂_𝑥 )</a:t>
              </a:r>
              <a:endParaRPr lang="en-CA" sz="1600"/>
            </a:p>
          </xdr:txBody>
        </xdr:sp>
      </mc:Fallback>
    </mc:AlternateContent>
    <xdr:clientData/>
  </xdr:oneCellAnchor>
  <xdr:oneCellAnchor>
    <xdr:from>
      <xdr:col>9</xdr:col>
      <xdr:colOff>164743</xdr:colOff>
      <xdr:row>54</xdr:row>
      <xdr:rowOff>43144</xdr:rowOff>
    </xdr:from>
    <xdr:ext cx="678968" cy="25282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3968" y="10330144"/>
              <a:ext cx="678968"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𝑆𝐷</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7" name="TextBox 6">
              <a:extLst>
                <a:ext uri="{FF2B5EF4-FFF2-40B4-BE49-F238E27FC236}">
                  <a16:creationId xmlns:a16="http://schemas.microsoft.com/office/drawing/2014/main" id="{AF5F0B57-2ED7-4A6D-9321-9FDA12169705}"/>
                </a:ext>
              </a:extLst>
            </xdr:cNvPr>
            <xdr:cNvSpPr txBox="1"/>
          </xdr:nvSpPr>
          <xdr:spPr>
            <a:xfrm>
              <a:off x="5393968" y="10330144"/>
              <a:ext cx="678968"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𝑆𝐷(𝜇 ̂_𝑥 )</a:t>
              </a:r>
              <a:endParaRPr lang="en-CA" sz="1600"/>
            </a:p>
          </xdr:txBody>
        </xdr:sp>
      </mc:Fallback>
    </mc:AlternateContent>
    <xdr:clientData/>
  </xdr:oneCellAnchor>
  <xdr:oneCellAnchor>
    <xdr:from>
      <xdr:col>7</xdr:col>
      <xdr:colOff>372355</xdr:colOff>
      <xdr:row>75</xdr:row>
      <xdr:rowOff>55455</xdr:rowOff>
    </xdr:from>
    <xdr:ext cx="245900" cy="252826"/>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439530" y="14342955"/>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oMath>
                </m:oMathPara>
              </a14:m>
              <a:endParaRPr lang="en-CA" sz="1600"/>
            </a:p>
          </xdr:txBody>
        </xdr:sp>
      </mc:Choice>
      <mc:Fallback xmlns="">
        <xdr:sp macro="" textlink="">
          <xdr:nvSpPr>
            <xdr:cNvPr id="8" name="TextBox 7">
              <a:extLst>
                <a:ext uri="{FF2B5EF4-FFF2-40B4-BE49-F238E27FC236}">
                  <a16:creationId xmlns:a16="http://schemas.microsoft.com/office/drawing/2014/main" id="{1BCAF072-79ED-4D6D-9479-3029A5222AA3}"/>
                </a:ext>
              </a:extLst>
            </xdr:cNvPr>
            <xdr:cNvSpPr txBox="1"/>
          </xdr:nvSpPr>
          <xdr:spPr>
            <a:xfrm>
              <a:off x="4439530" y="14342955"/>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𝑞 ̂_𝑥</a:t>
              </a:r>
              <a:endParaRPr lang="en-CA" sz="1600"/>
            </a:p>
          </xdr:txBody>
        </xdr:sp>
      </mc:Fallback>
    </mc:AlternateContent>
    <xdr:clientData/>
  </xdr:oneCellAnchor>
  <xdr:oneCellAnchor>
    <xdr:from>
      <xdr:col>11</xdr:col>
      <xdr:colOff>0</xdr:colOff>
      <xdr:row>74</xdr:row>
      <xdr:rowOff>0</xdr:rowOff>
    </xdr:from>
    <xdr:ext cx="65" cy="250518"/>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6391275" y="14097000"/>
          <a:ext cx="65" cy="250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600"/>
        </a:p>
      </xdr:txBody>
    </xdr:sp>
    <xdr:clientData/>
  </xdr:oneCellAnchor>
  <xdr:oneCellAnchor>
    <xdr:from>
      <xdr:col>8</xdr:col>
      <xdr:colOff>163544</xdr:colOff>
      <xdr:row>75</xdr:row>
      <xdr:rowOff>56055</xdr:rowOff>
    </xdr:from>
    <xdr:ext cx="672941" cy="252826"/>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811744" y="14343555"/>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𝑆𝐷</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10" name="TextBox 9">
              <a:extLst>
                <a:ext uri="{FF2B5EF4-FFF2-40B4-BE49-F238E27FC236}">
                  <a16:creationId xmlns:a16="http://schemas.microsoft.com/office/drawing/2014/main" id="{9F302FCE-F9A7-4DA9-A68A-DB2959D65B16}"/>
                </a:ext>
              </a:extLst>
            </xdr:cNvPr>
            <xdr:cNvSpPr txBox="1"/>
          </xdr:nvSpPr>
          <xdr:spPr>
            <a:xfrm>
              <a:off x="4811744" y="14343555"/>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𝑆𝐷(𝑞 ̂_𝑥 )</a:t>
              </a:r>
              <a:endParaRPr lang="en-CA" sz="1600"/>
            </a:p>
          </xdr:txBody>
        </xdr:sp>
      </mc:Fallback>
    </mc:AlternateContent>
    <xdr:clientData/>
  </xdr:oneCellAnchor>
  <xdr:oneCellAnchor>
    <xdr:from>
      <xdr:col>4</xdr:col>
      <xdr:colOff>304799</xdr:colOff>
      <xdr:row>69</xdr:row>
      <xdr:rowOff>1411</xdr:rowOff>
    </xdr:from>
    <xdr:ext cx="245900" cy="252826"/>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628899" y="13145911"/>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oMath>
                </m:oMathPara>
              </a14:m>
              <a:endParaRPr lang="en-CA" sz="1600"/>
            </a:p>
          </xdr:txBody>
        </xdr:sp>
      </mc:Choice>
      <mc:Fallback xmlns="">
        <xdr:sp macro="" textlink="">
          <xdr:nvSpPr>
            <xdr:cNvPr id="11" name="TextBox 10">
              <a:extLst>
                <a:ext uri="{FF2B5EF4-FFF2-40B4-BE49-F238E27FC236}">
                  <a16:creationId xmlns:a16="http://schemas.microsoft.com/office/drawing/2014/main" id="{6AB2497E-7352-4A53-999B-7D2CED4D627A}"/>
                </a:ext>
              </a:extLst>
            </xdr:cNvPr>
            <xdr:cNvSpPr txBox="1"/>
          </xdr:nvSpPr>
          <xdr:spPr>
            <a:xfrm>
              <a:off x="2628899" y="13145911"/>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𝑞 ̂_𝑥</a:t>
              </a:r>
              <a:endParaRPr lang="en-CA" sz="1600"/>
            </a:p>
          </xdr:txBody>
        </xdr:sp>
      </mc:Fallback>
    </mc:AlternateContent>
    <xdr:clientData/>
  </xdr:oneCellAnchor>
  <xdr:oneCellAnchor>
    <xdr:from>
      <xdr:col>4</xdr:col>
      <xdr:colOff>86078</xdr:colOff>
      <xdr:row>70</xdr:row>
      <xdr:rowOff>29632</xdr:rowOff>
    </xdr:from>
    <xdr:ext cx="672941" cy="252826"/>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410178" y="13364632"/>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𝑆𝐷</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12" name="TextBox 11">
              <a:extLst>
                <a:ext uri="{FF2B5EF4-FFF2-40B4-BE49-F238E27FC236}">
                  <a16:creationId xmlns:a16="http://schemas.microsoft.com/office/drawing/2014/main" id="{4719253E-B62A-4A6B-B002-87D2D238A640}"/>
                </a:ext>
              </a:extLst>
            </xdr:cNvPr>
            <xdr:cNvSpPr txBox="1"/>
          </xdr:nvSpPr>
          <xdr:spPr>
            <a:xfrm>
              <a:off x="2410178" y="13364632"/>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𝑆𝐷(𝑞 ̂_𝑥 )</a:t>
              </a:r>
              <a:endParaRPr lang="en-CA" sz="1600"/>
            </a:p>
          </xdr:txBody>
        </xdr:sp>
      </mc:Fallback>
    </mc:AlternateContent>
    <xdr:clientData/>
  </xdr:oneCellAnchor>
  <xdr:oneCellAnchor>
    <xdr:from>
      <xdr:col>9</xdr:col>
      <xdr:colOff>385616</xdr:colOff>
      <xdr:row>48</xdr:row>
      <xdr:rowOff>36974</xdr:rowOff>
    </xdr:from>
    <xdr:ext cx="65" cy="219163"/>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5614841" y="9180974"/>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400"/>
        </a:p>
      </xdr:txBody>
    </xdr:sp>
    <xdr:clientData/>
  </xdr:oneCellAnchor>
  <xdr:twoCellAnchor>
    <xdr:from>
      <xdr:col>4</xdr:col>
      <xdr:colOff>4431</xdr:colOff>
      <xdr:row>93</xdr:row>
      <xdr:rowOff>8727</xdr:rowOff>
    </xdr:from>
    <xdr:to>
      <xdr:col>9</xdr:col>
      <xdr:colOff>531008</xdr:colOff>
      <xdr:row>103</xdr:row>
      <xdr:rowOff>240517</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337677</xdr:colOff>
      <xdr:row>55</xdr:row>
      <xdr:rowOff>18074</xdr:rowOff>
    </xdr:from>
    <xdr:ext cx="283347" cy="28437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471652" y="13410224"/>
              <a:ext cx="283347" cy="284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800" b="0" i="1">
                            <a:latin typeface="Cambria Math" panose="02040503050406030204" pitchFamily="18" charset="0"/>
                          </a:rPr>
                        </m:ctrlPr>
                      </m:sSubPr>
                      <m:e>
                        <m:acc>
                          <m:accPr>
                            <m:chr m:val="̂"/>
                            <m:ctrlPr>
                              <a:rPr lang="en-CA" sz="1800" b="0" i="1">
                                <a:latin typeface="Cambria Math" panose="02040503050406030204" pitchFamily="18" charset="0"/>
                              </a:rPr>
                            </m:ctrlPr>
                          </m:accPr>
                          <m:e>
                            <m:r>
                              <a:rPr lang="en-CA" sz="1800" b="0" i="1">
                                <a:latin typeface="Cambria Math" panose="02040503050406030204" pitchFamily="18" charset="0"/>
                              </a:rPr>
                              <m:t>𝜇</m:t>
                            </m:r>
                          </m:e>
                        </m:acc>
                      </m:e>
                      <m:sub>
                        <m:r>
                          <a:rPr lang="en-CA" sz="1800" b="0" i="1">
                            <a:latin typeface="Cambria Math" panose="02040503050406030204" pitchFamily="18" charset="0"/>
                          </a:rPr>
                          <m:t>𝑥</m:t>
                        </m:r>
                      </m:sub>
                    </m:sSub>
                  </m:oMath>
                </m:oMathPara>
              </a14:m>
              <a:endParaRPr lang="en-CA" sz="1800"/>
            </a:p>
          </xdr:txBody>
        </xdr:sp>
      </mc:Choice>
      <mc:Fallback xmlns="">
        <xdr:sp macro="" textlink="">
          <xdr:nvSpPr>
            <xdr:cNvPr id="2" name="TextBox 1">
              <a:extLst>
                <a:ext uri="{FF2B5EF4-FFF2-40B4-BE49-F238E27FC236}">
                  <a16:creationId xmlns:a16="http://schemas.microsoft.com/office/drawing/2014/main" id="{F1DF2418-6038-4473-A546-8941B8C9B16E}"/>
                </a:ext>
              </a:extLst>
            </xdr:cNvPr>
            <xdr:cNvSpPr txBox="1"/>
          </xdr:nvSpPr>
          <xdr:spPr>
            <a:xfrm>
              <a:off x="5471652" y="13410224"/>
              <a:ext cx="283347" cy="284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800" b="0" i="0">
                  <a:latin typeface="Cambria Math" panose="02040503050406030204" pitchFamily="18" charset="0"/>
                </a:rPr>
                <a:t>𝜇 ̂_𝑥</a:t>
              </a:r>
              <a:endParaRPr lang="en-CA" sz="1800"/>
            </a:p>
          </xdr:txBody>
        </xdr:sp>
      </mc:Fallback>
    </mc:AlternateContent>
    <xdr:clientData/>
  </xdr:oneCellAnchor>
  <xdr:oneCellAnchor>
    <xdr:from>
      <xdr:col>1</xdr:col>
      <xdr:colOff>281831</xdr:colOff>
      <xdr:row>48</xdr:row>
      <xdr:rowOff>65512</xdr:rowOff>
    </xdr:from>
    <xdr:ext cx="308226" cy="25964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844056" y="11524087"/>
              <a:ext cx="308226" cy="259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oMath>
                </m:oMathPara>
              </a14:m>
              <a:endParaRPr lang="en-CA" sz="1600" b="0"/>
            </a:p>
            <a:p>
              <a:endParaRPr lang="en-CA" sz="1100"/>
            </a:p>
          </xdr:txBody>
        </xdr:sp>
      </mc:Choice>
      <mc:Fallback xmlns="">
        <xdr:sp macro="" textlink="">
          <xdr:nvSpPr>
            <xdr:cNvPr id="3" name="TextBox 2">
              <a:extLst>
                <a:ext uri="{FF2B5EF4-FFF2-40B4-BE49-F238E27FC236}">
                  <a16:creationId xmlns:a16="http://schemas.microsoft.com/office/drawing/2014/main" id="{65238998-47AD-4F9E-AAEA-9CB27998D8D2}"/>
                </a:ext>
              </a:extLst>
            </xdr:cNvPr>
            <xdr:cNvSpPr txBox="1"/>
          </xdr:nvSpPr>
          <xdr:spPr>
            <a:xfrm>
              <a:off x="2844056" y="11524087"/>
              <a:ext cx="308226" cy="259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CA" sz="1600" b="0" i="0">
                  <a:latin typeface="Cambria Math" panose="02040503050406030204" pitchFamily="18" charset="0"/>
                </a:rPr>
                <a:t>𝜇 ̂_𝑥</a:t>
              </a:r>
              <a:endParaRPr lang="en-CA" sz="1600" b="0"/>
            </a:p>
            <a:p>
              <a:endParaRPr lang="en-CA" sz="1100"/>
            </a:p>
          </xdr:txBody>
        </xdr:sp>
      </mc:Fallback>
    </mc:AlternateContent>
    <xdr:clientData/>
  </xdr:oneCellAnchor>
  <xdr:oneCellAnchor>
    <xdr:from>
      <xdr:col>1</xdr:col>
      <xdr:colOff>151289</xdr:colOff>
      <xdr:row>49</xdr:row>
      <xdr:rowOff>83106</xdr:rowOff>
    </xdr:from>
    <xdr:ext cx="612826" cy="24782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713514" y="11856006"/>
              <a:ext cx="612826" cy="247828"/>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𝑙</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m:oMathPara>
              </a14:m>
              <a:endParaRPr lang="en-CA" sz="1600" b="0"/>
            </a:p>
            <a:p>
              <a:endParaRPr lang="en-CA" sz="1600"/>
            </a:p>
          </xdr:txBody>
        </xdr:sp>
      </mc:Choice>
      <mc:Fallback xmlns="">
        <xdr:sp macro="" textlink="">
          <xdr:nvSpPr>
            <xdr:cNvPr id="4" name="TextBox 3">
              <a:extLst>
                <a:ext uri="{FF2B5EF4-FFF2-40B4-BE49-F238E27FC236}">
                  <a16:creationId xmlns:a16="http://schemas.microsoft.com/office/drawing/2014/main" id="{CB974818-16F7-4C74-8A3A-3DF1E81C79B7}"/>
                </a:ext>
              </a:extLst>
            </xdr:cNvPr>
            <xdr:cNvSpPr txBox="1"/>
          </xdr:nvSpPr>
          <xdr:spPr>
            <a:xfrm>
              <a:off x="2713514" y="11856006"/>
              <a:ext cx="612826" cy="247828"/>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CA" sz="1600" b="0" i="0">
                  <a:latin typeface="Cambria Math" panose="02040503050406030204" pitchFamily="18" charset="0"/>
                </a:rPr>
                <a:t>𝑙(𝜇 ̂_𝑥 )</a:t>
              </a:r>
              <a:endParaRPr lang="en-CA" sz="1600" b="0"/>
            </a:p>
            <a:p>
              <a:endParaRPr lang="en-CA" sz="1600"/>
            </a:p>
          </xdr:txBody>
        </xdr:sp>
      </mc:Fallback>
    </mc:AlternateContent>
    <xdr:clientData/>
  </xdr:oneCellAnchor>
  <xdr:oneCellAnchor>
    <xdr:from>
      <xdr:col>1</xdr:col>
      <xdr:colOff>147778</xdr:colOff>
      <xdr:row>50</xdr:row>
      <xdr:rowOff>43955</xdr:rowOff>
    </xdr:from>
    <xdr:ext cx="619016" cy="25276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2710003" y="12131180"/>
              <a:ext cx="619016" cy="25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600" b="0" i="1"/>
                <a:t>SD</a:t>
              </a:r>
              <a14:m>
                <m:oMath xmlns:m="http://schemas.openxmlformats.org/officeDocument/2006/math">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a14:m>
              <a:endParaRPr lang="en-CA" sz="1600"/>
            </a:p>
          </xdr:txBody>
        </xdr:sp>
      </mc:Choice>
      <mc:Fallback xmlns="">
        <xdr:sp macro="" textlink="">
          <xdr:nvSpPr>
            <xdr:cNvPr id="5" name="TextBox 4">
              <a:extLst>
                <a:ext uri="{FF2B5EF4-FFF2-40B4-BE49-F238E27FC236}">
                  <a16:creationId xmlns:a16="http://schemas.microsoft.com/office/drawing/2014/main" id="{6142EB8C-C493-4402-9ABB-522B40913C20}"/>
                </a:ext>
              </a:extLst>
            </xdr:cNvPr>
            <xdr:cNvSpPr txBox="1"/>
          </xdr:nvSpPr>
          <xdr:spPr>
            <a:xfrm>
              <a:off x="2710003" y="12131180"/>
              <a:ext cx="619016" cy="252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600" b="0" i="1"/>
                <a:t>SD</a:t>
              </a:r>
              <a:r>
                <a:rPr lang="en-CA" sz="1600" b="0" i="0">
                  <a:latin typeface="Cambria Math" panose="02040503050406030204" pitchFamily="18" charset="0"/>
                </a:rPr>
                <a:t>(𝜇 ̂_𝑥 )</a:t>
              </a:r>
              <a:endParaRPr lang="en-CA" sz="1600"/>
            </a:p>
          </xdr:txBody>
        </xdr:sp>
      </mc:Fallback>
    </mc:AlternateContent>
    <xdr:clientData/>
  </xdr:oneCellAnchor>
  <xdr:oneCellAnchor>
    <xdr:from>
      <xdr:col>5</xdr:col>
      <xdr:colOff>250611</xdr:colOff>
      <xdr:row>55</xdr:row>
      <xdr:rowOff>49000</xdr:rowOff>
    </xdr:from>
    <xdr:ext cx="493597" cy="252826"/>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241836" y="13441150"/>
              <a:ext cx="493597"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𝑙</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6" name="TextBox 5">
              <a:extLst>
                <a:ext uri="{FF2B5EF4-FFF2-40B4-BE49-F238E27FC236}">
                  <a16:creationId xmlns:a16="http://schemas.microsoft.com/office/drawing/2014/main" id="{9DE76863-D214-499A-89B6-92E6928955D4}"/>
                </a:ext>
              </a:extLst>
            </xdr:cNvPr>
            <xdr:cNvSpPr txBox="1"/>
          </xdr:nvSpPr>
          <xdr:spPr>
            <a:xfrm>
              <a:off x="6241836" y="13441150"/>
              <a:ext cx="493597"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𝑙(𝜇 ̂_𝑥 )</a:t>
              </a:r>
              <a:endParaRPr lang="en-CA" sz="1600"/>
            </a:p>
          </xdr:txBody>
        </xdr:sp>
      </mc:Fallback>
    </mc:AlternateContent>
    <xdr:clientData/>
  </xdr:oneCellAnchor>
  <xdr:oneCellAnchor>
    <xdr:from>
      <xdr:col>6</xdr:col>
      <xdr:colOff>164743</xdr:colOff>
      <xdr:row>55</xdr:row>
      <xdr:rowOff>43144</xdr:rowOff>
    </xdr:from>
    <xdr:ext cx="678968" cy="25282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7013218" y="13435294"/>
              <a:ext cx="678968"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𝑆𝐷</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𝜇</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7" name="TextBox 6">
              <a:extLst>
                <a:ext uri="{FF2B5EF4-FFF2-40B4-BE49-F238E27FC236}">
                  <a16:creationId xmlns:a16="http://schemas.microsoft.com/office/drawing/2014/main" id="{8CC9D3C3-C00A-42B7-9932-6E307A3C7734}"/>
                </a:ext>
              </a:extLst>
            </xdr:cNvPr>
            <xdr:cNvSpPr txBox="1"/>
          </xdr:nvSpPr>
          <xdr:spPr>
            <a:xfrm>
              <a:off x="7013218" y="13435294"/>
              <a:ext cx="678968"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𝑆𝐷(𝜇 ̂_𝑥 )</a:t>
              </a:r>
              <a:endParaRPr lang="en-CA" sz="1600"/>
            </a:p>
          </xdr:txBody>
        </xdr:sp>
      </mc:Fallback>
    </mc:AlternateContent>
    <xdr:clientData/>
  </xdr:oneCellAnchor>
  <xdr:oneCellAnchor>
    <xdr:from>
      <xdr:col>4</xdr:col>
      <xdr:colOff>372355</xdr:colOff>
      <xdr:row>81</xdr:row>
      <xdr:rowOff>55455</xdr:rowOff>
    </xdr:from>
    <xdr:ext cx="245900" cy="252826"/>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5506330" y="18619680"/>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oMath>
                </m:oMathPara>
              </a14:m>
              <a:endParaRPr lang="en-CA" sz="1600"/>
            </a:p>
          </xdr:txBody>
        </xdr:sp>
      </mc:Choice>
      <mc:Fallback xmlns="">
        <xdr:sp macro="" textlink="">
          <xdr:nvSpPr>
            <xdr:cNvPr id="8" name="TextBox 7">
              <a:extLst>
                <a:ext uri="{FF2B5EF4-FFF2-40B4-BE49-F238E27FC236}">
                  <a16:creationId xmlns:a16="http://schemas.microsoft.com/office/drawing/2014/main" id="{E5B715D3-EEF7-4E09-83CD-BC909AD8B306}"/>
                </a:ext>
              </a:extLst>
            </xdr:cNvPr>
            <xdr:cNvSpPr txBox="1"/>
          </xdr:nvSpPr>
          <xdr:spPr>
            <a:xfrm>
              <a:off x="5506330" y="18619680"/>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𝑞 ̂_𝑥</a:t>
              </a:r>
              <a:endParaRPr lang="en-CA" sz="1600"/>
            </a:p>
          </xdr:txBody>
        </xdr:sp>
      </mc:Fallback>
    </mc:AlternateContent>
    <xdr:clientData/>
  </xdr:oneCellAnchor>
  <xdr:oneCellAnchor>
    <xdr:from>
      <xdr:col>8</xdr:col>
      <xdr:colOff>0</xdr:colOff>
      <xdr:row>79</xdr:row>
      <xdr:rowOff>0</xdr:rowOff>
    </xdr:from>
    <xdr:ext cx="65" cy="250518"/>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562975" y="18316575"/>
          <a:ext cx="65" cy="250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600"/>
        </a:p>
      </xdr:txBody>
    </xdr:sp>
    <xdr:clientData/>
  </xdr:oneCellAnchor>
  <xdr:oneCellAnchor>
    <xdr:from>
      <xdr:col>5</xdr:col>
      <xdr:colOff>163544</xdr:colOff>
      <xdr:row>81</xdr:row>
      <xdr:rowOff>56055</xdr:rowOff>
    </xdr:from>
    <xdr:ext cx="672941" cy="252826"/>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154769" y="18620280"/>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𝑆𝐷</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10" name="TextBox 9">
              <a:extLst>
                <a:ext uri="{FF2B5EF4-FFF2-40B4-BE49-F238E27FC236}">
                  <a16:creationId xmlns:a16="http://schemas.microsoft.com/office/drawing/2014/main" id="{8B17EBB9-BE99-4EE5-80EC-7BFD7D75D96F}"/>
                </a:ext>
              </a:extLst>
            </xdr:cNvPr>
            <xdr:cNvSpPr txBox="1"/>
          </xdr:nvSpPr>
          <xdr:spPr>
            <a:xfrm>
              <a:off x="6154769" y="18620280"/>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𝑆𝐷(𝑞 ̂_𝑥 )</a:t>
              </a:r>
              <a:endParaRPr lang="en-CA" sz="1600"/>
            </a:p>
          </xdr:txBody>
        </xdr:sp>
      </mc:Fallback>
    </mc:AlternateContent>
    <xdr:clientData/>
  </xdr:oneCellAnchor>
  <xdr:oneCellAnchor>
    <xdr:from>
      <xdr:col>1</xdr:col>
      <xdr:colOff>304799</xdr:colOff>
      <xdr:row>75</xdr:row>
      <xdr:rowOff>1411</xdr:rowOff>
    </xdr:from>
    <xdr:ext cx="245900" cy="252826"/>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2867024" y="16927336"/>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oMath>
                </m:oMathPara>
              </a14:m>
              <a:endParaRPr lang="en-CA" sz="1600"/>
            </a:p>
          </xdr:txBody>
        </xdr:sp>
      </mc:Choice>
      <mc:Fallback xmlns="">
        <xdr:sp macro="" textlink="">
          <xdr:nvSpPr>
            <xdr:cNvPr id="11" name="TextBox 10">
              <a:extLst>
                <a:ext uri="{FF2B5EF4-FFF2-40B4-BE49-F238E27FC236}">
                  <a16:creationId xmlns:a16="http://schemas.microsoft.com/office/drawing/2014/main" id="{C59A0337-6FAC-4EFC-99EA-E4ADDCC6760E}"/>
                </a:ext>
              </a:extLst>
            </xdr:cNvPr>
            <xdr:cNvSpPr txBox="1"/>
          </xdr:nvSpPr>
          <xdr:spPr>
            <a:xfrm>
              <a:off x="2867024" y="16927336"/>
              <a:ext cx="245900"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𝑞 ̂_𝑥</a:t>
              </a:r>
              <a:endParaRPr lang="en-CA" sz="1600"/>
            </a:p>
          </xdr:txBody>
        </xdr:sp>
      </mc:Fallback>
    </mc:AlternateContent>
    <xdr:clientData/>
  </xdr:oneCellAnchor>
  <xdr:oneCellAnchor>
    <xdr:from>
      <xdr:col>1</xdr:col>
      <xdr:colOff>86078</xdr:colOff>
      <xdr:row>76</xdr:row>
      <xdr:rowOff>29632</xdr:rowOff>
    </xdr:from>
    <xdr:ext cx="672941" cy="252826"/>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2648303" y="17279407"/>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600" b="0" i="1">
                        <a:latin typeface="Cambria Math" panose="02040503050406030204" pitchFamily="18" charset="0"/>
                      </a:rPr>
                      <m:t>𝑆𝐷</m:t>
                    </m:r>
                    <m:d>
                      <m:dPr>
                        <m:ctrlPr>
                          <a:rPr lang="en-CA" sz="1600" b="0" i="1">
                            <a:latin typeface="Cambria Math" panose="02040503050406030204" pitchFamily="18" charset="0"/>
                          </a:rPr>
                        </m:ctrlPr>
                      </m:dPr>
                      <m:e>
                        <m:sSub>
                          <m:sSubPr>
                            <m:ctrlPr>
                              <a:rPr lang="en-CA" sz="1600" b="0" i="1">
                                <a:latin typeface="Cambria Math" panose="02040503050406030204" pitchFamily="18" charset="0"/>
                              </a:rPr>
                            </m:ctrlPr>
                          </m:sSubPr>
                          <m:e>
                            <m:acc>
                              <m:accPr>
                                <m:chr m:val="̂"/>
                                <m:ctrlPr>
                                  <a:rPr lang="en-CA" sz="1600" b="0" i="1">
                                    <a:latin typeface="Cambria Math" panose="02040503050406030204" pitchFamily="18" charset="0"/>
                                  </a:rPr>
                                </m:ctrlPr>
                              </m:accPr>
                              <m:e>
                                <m:r>
                                  <a:rPr lang="en-CA" sz="1600" b="0" i="1">
                                    <a:latin typeface="Cambria Math" panose="02040503050406030204" pitchFamily="18" charset="0"/>
                                  </a:rPr>
                                  <m:t>𝑞</m:t>
                                </m:r>
                              </m:e>
                            </m:acc>
                          </m:e>
                          <m:sub>
                            <m:r>
                              <a:rPr lang="en-CA" sz="1600" b="0" i="1">
                                <a:latin typeface="Cambria Math" panose="02040503050406030204" pitchFamily="18" charset="0"/>
                              </a:rPr>
                              <m:t>𝑥</m:t>
                            </m:r>
                          </m:sub>
                        </m:sSub>
                      </m:e>
                    </m:d>
                  </m:oMath>
                </m:oMathPara>
              </a14:m>
              <a:endParaRPr lang="en-CA" sz="1600"/>
            </a:p>
          </xdr:txBody>
        </xdr:sp>
      </mc:Choice>
      <mc:Fallback xmlns="">
        <xdr:sp macro="" textlink="">
          <xdr:nvSpPr>
            <xdr:cNvPr id="12" name="TextBox 11">
              <a:extLst>
                <a:ext uri="{FF2B5EF4-FFF2-40B4-BE49-F238E27FC236}">
                  <a16:creationId xmlns:a16="http://schemas.microsoft.com/office/drawing/2014/main" id="{4B37AC7C-315E-47DE-9B76-0B53D7017EEE}"/>
                </a:ext>
              </a:extLst>
            </xdr:cNvPr>
            <xdr:cNvSpPr txBox="1"/>
          </xdr:nvSpPr>
          <xdr:spPr>
            <a:xfrm>
              <a:off x="2648303" y="17279407"/>
              <a:ext cx="672941" cy="252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600" b="0" i="0">
                  <a:latin typeface="Cambria Math" panose="02040503050406030204" pitchFamily="18" charset="0"/>
                </a:rPr>
                <a:t>𝑆𝐷(𝑞 ̂_𝑥 )</a:t>
              </a:r>
              <a:endParaRPr lang="en-CA" sz="1600"/>
            </a:p>
          </xdr:txBody>
        </xdr:sp>
      </mc:Fallback>
    </mc:AlternateContent>
    <xdr:clientData/>
  </xdr:oneCellAnchor>
  <xdr:oneCellAnchor>
    <xdr:from>
      <xdr:col>6</xdr:col>
      <xdr:colOff>385616</xdr:colOff>
      <xdr:row>49</xdr:row>
      <xdr:rowOff>36974</xdr:rowOff>
    </xdr:from>
    <xdr:ext cx="65" cy="219163"/>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7234091" y="11809874"/>
          <a:ext cx="65"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400"/>
        </a:p>
      </xdr:txBody>
    </xdr:sp>
    <xdr:clientData/>
  </xdr:oneCellAnchor>
  <xdr:twoCellAnchor>
    <xdr:from>
      <xdr:col>1</xdr:col>
      <xdr:colOff>4431</xdr:colOff>
      <xdr:row>104</xdr:row>
      <xdr:rowOff>8727</xdr:rowOff>
    </xdr:from>
    <xdr:to>
      <xdr:col>6</xdr:col>
      <xdr:colOff>531008</xdr:colOff>
      <xdr:row>114</xdr:row>
      <xdr:rowOff>240517</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8</xdr:col>
          <xdr:colOff>133350</xdr:colOff>
          <xdr:row>54</xdr:row>
          <xdr:rowOff>314325</xdr:rowOff>
        </xdr:from>
        <xdr:to>
          <xdr:col>8</xdr:col>
          <xdr:colOff>847725</xdr:colOff>
          <xdr:row>57</xdr:row>
          <xdr:rowOff>66675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57</xdr:row>
          <xdr:rowOff>200025</xdr:rowOff>
        </xdr:from>
        <xdr:to>
          <xdr:col>9</xdr:col>
          <xdr:colOff>933450</xdr:colOff>
          <xdr:row>59</xdr:row>
          <xdr:rowOff>76200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59</xdr:row>
          <xdr:rowOff>228600</xdr:rowOff>
        </xdr:from>
        <xdr:to>
          <xdr:col>9</xdr:col>
          <xdr:colOff>438150</xdr:colOff>
          <xdr:row>62</xdr:row>
          <xdr:rowOff>66675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857250</xdr:colOff>
          <xdr:row>82</xdr:row>
          <xdr:rowOff>0</xdr:rowOff>
        </xdr:from>
        <xdr:to>
          <xdr:col>8</xdr:col>
          <xdr:colOff>609600</xdr:colOff>
          <xdr:row>83</xdr:row>
          <xdr:rowOff>228600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161925</xdr:colOff>
          <xdr:row>84</xdr:row>
          <xdr:rowOff>104775</xdr:rowOff>
        </xdr:from>
        <xdr:to>
          <xdr:col>9</xdr:col>
          <xdr:colOff>1495425</xdr:colOff>
          <xdr:row>88</xdr:row>
          <xdr:rowOff>161925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Education\Exams\0-Examinations\Exams\2026\04-%20April%2026%20ALTAM%20ASTAM\ALTAM%200426.xlsx" TargetMode="External"/><Relationship Id="rId1" Type="http://schemas.openxmlformats.org/officeDocument/2006/relationships/externalLinkPath" Target="/Users/Mary%20Hardy/Downloads/ALTAM%200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 1"/>
    </sheetNames>
    <sheetDataSet>
      <sheetData sheetId="0">
        <row r="77">
          <cell r="E77">
            <v>50</v>
          </cell>
          <cell r="H77"/>
        </row>
        <row r="78">
          <cell r="E78">
            <v>51</v>
          </cell>
          <cell r="H78"/>
        </row>
        <row r="79">
          <cell r="E79">
            <v>52</v>
          </cell>
          <cell r="H79"/>
        </row>
        <row r="80">
          <cell r="E80">
            <v>53</v>
          </cell>
          <cell r="H80"/>
        </row>
        <row r="81">
          <cell r="E81">
            <v>54</v>
          </cell>
          <cell r="H81"/>
        </row>
        <row r="82">
          <cell r="E82">
            <v>55</v>
          </cell>
          <cell r="H82"/>
        </row>
        <row r="83">
          <cell r="E83">
            <v>56</v>
          </cell>
          <cell r="H83"/>
        </row>
        <row r="84">
          <cell r="E84">
            <v>57</v>
          </cell>
          <cell r="H84"/>
        </row>
        <row r="85">
          <cell r="E85">
            <v>58</v>
          </cell>
          <cell r="H85"/>
        </row>
        <row r="86">
          <cell r="E86">
            <v>59</v>
          </cell>
          <cell r="H86"/>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oleObject" Target="../embeddings/oleObject5.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C24F6-F9F0-4AA6-AE8B-ABDE9B1771B3}">
  <dimension ref="A1:X112"/>
  <sheetViews>
    <sheetView tabSelected="1" zoomScale="71" zoomScaleNormal="71" workbookViewId="0">
      <selection activeCell="U8" sqref="U8"/>
    </sheetView>
  </sheetViews>
  <sheetFormatPr defaultColWidth="8.7109375" defaultRowHeight="19.899999999999999" customHeight="1"/>
  <cols>
    <col min="1" max="1" width="8.28515625" style="84" customWidth="1"/>
    <col min="2" max="2" width="15" style="87" bestFit="1" customWidth="1"/>
    <col min="3" max="3" width="15" style="86" customWidth="1"/>
    <col min="4" max="4" width="13.42578125" style="3" customWidth="1"/>
    <col min="5" max="13" width="12.7109375" style="3" customWidth="1"/>
    <col min="14" max="14" width="13.7109375" style="3" customWidth="1"/>
    <col min="15" max="16" width="10.7109375" style="3" customWidth="1"/>
    <col min="17" max="17" width="10.7109375" style="4" customWidth="1"/>
    <col min="18" max="18" width="10.7109375" style="3" customWidth="1"/>
    <col min="19" max="23" width="10.7109375" style="4" customWidth="1"/>
    <col min="24" max="29" width="12.7109375" style="7" customWidth="1"/>
    <col min="30" max="16384" width="8.7109375" style="7"/>
  </cols>
  <sheetData>
    <row r="1" spans="1:23" s="66" customFormat="1" ht="19.899999999999999" customHeight="1">
      <c r="A1" s="183"/>
      <c r="B1" s="183"/>
      <c r="C1" s="183"/>
      <c r="D1" s="67"/>
      <c r="E1" s="67"/>
      <c r="F1" s="67"/>
      <c r="G1" s="67"/>
      <c r="H1" s="67"/>
      <c r="I1" s="67"/>
      <c r="J1" s="67"/>
      <c r="K1" s="67"/>
      <c r="L1" s="67"/>
      <c r="M1" s="67"/>
      <c r="N1" s="67"/>
      <c r="O1" s="67"/>
      <c r="P1" s="67"/>
      <c r="Q1" s="67"/>
      <c r="R1" s="67"/>
      <c r="S1" s="67"/>
    </row>
    <row r="2" spans="1:23" s="138" customFormat="1" ht="19.899999999999999" customHeight="1">
      <c r="A2" s="183"/>
      <c r="B2" s="183"/>
      <c r="C2" s="183"/>
      <c r="D2" s="147"/>
      <c r="E2" s="147"/>
      <c r="F2" s="147"/>
      <c r="G2" s="147"/>
      <c r="H2" s="147"/>
      <c r="I2" s="147"/>
      <c r="J2" s="147"/>
      <c r="K2" s="147"/>
      <c r="L2" s="147"/>
      <c r="M2" s="147"/>
      <c r="N2" s="147"/>
      <c r="O2" s="147"/>
      <c r="P2" s="147"/>
      <c r="Q2" s="147"/>
      <c r="R2" s="147"/>
      <c r="S2" s="147"/>
    </row>
    <row r="3" spans="1:23" s="137" customFormat="1" ht="19.899999999999999" customHeight="1">
      <c r="A3" s="183"/>
      <c r="B3" s="183"/>
      <c r="C3" s="183"/>
      <c r="D3" s="148"/>
      <c r="E3" s="148"/>
      <c r="F3" s="148"/>
      <c r="G3" s="148"/>
      <c r="H3" s="148"/>
      <c r="I3" s="149"/>
      <c r="J3" s="148"/>
      <c r="K3" s="148"/>
      <c r="L3" s="148"/>
      <c r="M3" s="148"/>
      <c r="N3" s="148"/>
      <c r="O3" s="148"/>
      <c r="P3" s="148"/>
      <c r="Q3" s="148"/>
      <c r="R3" s="148"/>
      <c r="S3" s="148"/>
    </row>
    <row r="4" spans="1:23" ht="19.899999999999999" customHeight="1">
      <c r="A4" s="83"/>
      <c r="B4" s="139"/>
      <c r="C4" s="140"/>
      <c r="D4" s="34" t="s">
        <v>3</v>
      </c>
      <c r="E4" s="1"/>
      <c r="F4" s="1"/>
      <c r="G4" s="1"/>
      <c r="H4" s="1"/>
      <c r="I4" s="1"/>
      <c r="J4" s="1"/>
      <c r="K4" s="1"/>
      <c r="L4" s="1"/>
      <c r="M4" s="1"/>
      <c r="N4" s="1"/>
    </row>
    <row r="5" spans="1:23" ht="19.899999999999999" customHeight="1">
      <c r="B5" s="141"/>
      <c r="C5" s="136"/>
      <c r="D5" s="32" t="s">
        <v>4</v>
      </c>
      <c r="E5" s="1"/>
      <c r="F5" s="1"/>
      <c r="G5" s="1"/>
      <c r="H5" s="1"/>
      <c r="I5" s="1"/>
      <c r="J5" s="1"/>
      <c r="K5" s="1"/>
      <c r="L5" s="1"/>
      <c r="M5" s="1"/>
      <c r="N5" s="1"/>
    </row>
    <row r="6" spans="1:23" ht="19.899999999999999" customHeight="1">
      <c r="B6" s="142"/>
      <c r="C6" s="136"/>
      <c r="D6" s="32" t="s">
        <v>5</v>
      </c>
      <c r="E6" s="1"/>
      <c r="F6" s="1"/>
      <c r="G6" s="1"/>
      <c r="H6" s="1"/>
      <c r="I6" s="1"/>
      <c r="J6" s="1"/>
      <c r="K6" s="1"/>
      <c r="L6" s="1"/>
      <c r="M6" s="1"/>
      <c r="N6" s="1"/>
    </row>
    <row r="7" spans="1:23" ht="19.899999999999999" customHeight="1">
      <c r="B7" s="143"/>
      <c r="D7" s="32" t="s">
        <v>6</v>
      </c>
      <c r="E7" s="1"/>
      <c r="F7" s="1"/>
      <c r="G7" s="1"/>
      <c r="H7" s="1"/>
      <c r="I7" s="1"/>
      <c r="J7" s="1"/>
      <c r="K7" s="1"/>
      <c r="L7" s="1"/>
      <c r="M7" s="1"/>
      <c r="N7" s="1"/>
    </row>
    <row r="8" spans="1:23" ht="19.899999999999999" customHeight="1">
      <c r="B8" s="144"/>
      <c r="C8" s="135"/>
      <c r="D8" s="32" t="s">
        <v>7</v>
      </c>
      <c r="E8" s="1"/>
      <c r="F8" s="1"/>
      <c r="G8" s="1"/>
      <c r="H8" s="1"/>
      <c r="I8" s="1"/>
      <c r="J8" s="1"/>
      <c r="K8" s="1"/>
      <c r="L8" s="1"/>
      <c r="M8" s="1"/>
      <c r="N8" s="1"/>
    </row>
    <row r="9" spans="1:23" ht="19.899999999999999" customHeight="1">
      <c r="B9" s="144"/>
      <c r="C9" s="135"/>
      <c r="D9" s="32" t="s">
        <v>8</v>
      </c>
      <c r="E9" s="1"/>
      <c r="F9" s="1"/>
      <c r="G9" s="1"/>
      <c r="H9" s="1"/>
      <c r="I9" s="1"/>
      <c r="J9" s="1"/>
      <c r="K9" s="1"/>
      <c r="L9" s="1"/>
      <c r="M9" s="1"/>
      <c r="N9" s="1"/>
    </row>
    <row r="10" spans="1:23" ht="19.899999999999999" customHeight="1">
      <c r="B10" s="144"/>
      <c r="C10" s="135"/>
      <c r="D10" s="32" t="s">
        <v>9</v>
      </c>
      <c r="E10" s="1"/>
      <c r="F10" s="1"/>
      <c r="G10" s="1"/>
      <c r="H10" s="1"/>
      <c r="I10" s="1"/>
      <c r="J10" s="1"/>
      <c r="K10" s="1"/>
      <c r="L10" s="1"/>
      <c r="M10" s="1"/>
      <c r="N10" s="1"/>
    </row>
    <row r="11" spans="1:23" ht="19.899999999999999" customHeight="1">
      <c r="B11" s="144"/>
      <c r="C11" s="135"/>
      <c r="M11" s="36"/>
    </row>
    <row r="12" spans="1:23" ht="19.899999999999999" customHeight="1" thickBot="1">
      <c r="B12" s="143"/>
      <c r="D12" s="5" t="s">
        <v>10</v>
      </c>
      <c r="E12" s="5"/>
      <c r="F12" s="5"/>
      <c r="M12" s="36"/>
    </row>
    <row r="13" spans="1:23" ht="19.899999999999999" customHeight="1" thickBot="1">
      <c r="B13" s="143"/>
      <c r="D13" s="2"/>
      <c r="E13" s="35" t="s">
        <v>11</v>
      </c>
      <c r="F13" s="65"/>
      <c r="M13" s="36"/>
    </row>
    <row r="14" spans="1:23" ht="19.899999999999999" customHeight="1">
      <c r="B14" s="143"/>
      <c r="O14" s="7"/>
      <c r="P14" s="7"/>
      <c r="Q14" s="7"/>
      <c r="R14" s="7"/>
      <c r="S14" s="7"/>
      <c r="T14" s="7"/>
      <c r="U14" s="7"/>
      <c r="V14" s="7"/>
      <c r="W14" s="7"/>
    </row>
    <row r="15" spans="1:23" ht="19.899999999999999" customHeight="1">
      <c r="B15" s="143"/>
      <c r="D15" s="1" t="s">
        <v>12</v>
      </c>
      <c r="E15" s="1"/>
      <c r="F15" s="1"/>
      <c r="G15" s="1"/>
      <c r="H15" s="1"/>
      <c r="I15" s="1"/>
      <c r="J15" s="1"/>
      <c r="K15" s="1"/>
      <c r="L15" s="1"/>
      <c r="M15" s="1"/>
      <c r="N15" s="1"/>
      <c r="O15" s="7"/>
      <c r="P15" s="7"/>
      <c r="Q15" s="7"/>
      <c r="R15" s="7"/>
      <c r="S15" s="7"/>
      <c r="T15" s="7"/>
      <c r="U15" s="7"/>
      <c r="V15" s="7"/>
      <c r="W15" s="7"/>
    </row>
    <row r="16" spans="1:23" ht="19.899999999999999" customHeight="1">
      <c r="B16" s="143"/>
      <c r="D16" s="1" t="s">
        <v>13</v>
      </c>
      <c r="E16" s="1"/>
      <c r="F16" s="1"/>
      <c r="G16" s="1"/>
      <c r="H16" s="1"/>
      <c r="I16" s="1"/>
      <c r="J16" s="1"/>
      <c r="K16" s="1"/>
      <c r="L16" s="1"/>
      <c r="M16" s="1"/>
      <c r="N16" s="1"/>
      <c r="O16" s="7"/>
      <c r="P16" s="7"/>
      <c r="Q16" s="7"/>
      <c r="R16" s="7"/>
      <c r="S16" s="7"/>
      <c r="T16" s="7"/>
      <c r="U16" s="7"/>
      <c r="V16" s="7"/>
      <c r="W16" s="7"/>
    </row>
    <row r="17" spans="2:23" ht="19.899999999999999" customHeight="1">
      <c r="B17" s="143"/>
      <c r="D17" s="32"/>
      <c r="E17" s="32"/>
      <c r="F17" s="32"/>
      <c r="G17" s="32"/>
      <c r="H17" s="32"/>
      <c r="I17" s="32"/>
      <c r="J17" s="32"/>
      <c r="K17" s="32"/>
      <c r="L17" s="32"/>
      <c r="M17" s="32"/>
      <c r="N17" s="1"/>
      <c r="O17" s="7"/>
      <c r="P17" s="7"/>
      <c r="Q17" s="7"/>
      <c r="R17" s="7"/>
      <c r="S17" s="7"/>
      <c r="T17" s="7"/>
      <c r="U17" s="7"/>
      <c r="V17" s="7"/>
      <c r="W17" s="7"/>
    </row>
    <row r="18" spans="2:23" ht="19.899999999999999" customHeight="1">
      <c r="B18" s="143"/>
      <c r="D18" s="32" t="s">
        <v>14</v>
      </c>
      <c r="E18" s="1"/>
      <c r="F18" s="1"/>
      <c r="G18" s="1"/>
      <c r="H18" s="1"/>
      <c r="I18" s="1"/>
      <c r="J18" s="1"/>
      <c r="K18" s="1"/>
      <c r="L18" s="1"/>
      <c r="M18" s="1"/>
      <c r="N18" s="1"/>
      <c r="O18" s="7"/>
      <c r="P18" s="7"/>
      <c r="Q18" s="7"/>
      <c r="R18" s="7"/>
      <c r="S18" s="7"/>
      <c r="T18" s="7"/>
      <c r="U18" s="7"/>
      <c r="V18" s="7"/>
      <c r="W18" s="7"/>
    </row>
    <row r="19" spans="2:23" ht="19.899999999999999" customHeight="1">
      <c r="B19" s="143"/>
      <c r="D19" s="1" t="s">
        <v>15</v>
      </c>
      <c r="E19" s="1"/>
      <c r="F19" s="1"/>
      <c r="G19" s="1"/>
      <c r="H19" s="1"/>
      <c r="I19" s="1"/>
      <c r="J19" s="1"/>
      <c r="K19" s="1"/>
      <c r="L19" s="1"/>
      <c r="M19" s="1"/>
      <c r="N19" s="1"/>
      <c r="O19" s="7"/>
      <c r="P19" s="7"/>
      <c r="Q19" s="7"/>
      <c r="R19" s="7"/>
      <c r="S19" s="7"/>
      <c r="T19" s="7"/>
      <c r="U19" s="7"/>
      <c r="V19" s="7"/>
      <c r="W19" s="7"/>
    </row>
    <row r="20" spans="2:23" ht="19.899999999999999" customHeight="1">
      <c r="B20" s="143"/>
      <c r="D20" s="1"/>
      <c r="E20" s="1"/>
      <c r="F20" s="1"/>
      <c r="G20" s="1"/>
      <c r="H20" s="1"/>
      <c r="I20" s="1"/>
      <c r="J20" s="1"/>
      <c r="K20" s="1"/>
      <c r="L20" s="1"/>
      <c r="M20" s="1"/>
      <c r="N20" s="1"/>
      <c r="O20" s="7"/>
      <c r="P20" s="7"/>
      <c r="Q20" s="7"/>
      <c r="R20" s="7"/>
      <c r="S20" s="7"/>
      <c r="T20" s="7"/>
      <c r="U20" s="7"/>
      <c r="V20" s="7"/>
      <c r="W20" s="7"/>
    </row>
    <row r="21" spans="2:23" ht="19.899999999999999" customHeight="1">
      <c r="B21" s="143"/>
      <c r="D21" s="1" t="s">
        <v>16</v>
      </c>
      <c r="E21" s="1"/>
      <c r="F21" s="1"/>
      <c r="G21" s="1"/>
      <c r="H21" s="1"/>
      <c r="I21" s="1"/>
      <c r="J21" s="1"/>
      <c r="K21" s="1"/>
      <c r="L21" s="1"/>
      <c r="M21" s="1"/>
      <c r="N21" s="1"/>
      <c r="O21" s="7"/>
      <c r="P21" s="7"/>
      <c r="Q21" s="7"/>
      <c r="R21" s="7"/>
      <c r="S21" s="7"/>
      <c r="T21" s="7"/>
      <c r="U21" s="7"/>
      <c r="V21" s="7"/>
      <c r="W21" s="7"/>
    </row>
    <row r="22" spans="2:23" ht="19.899999999999999" customHeight="1">
      <c r="B22" s="143"/>
      <c r="D22" s="1" t="s">
        <v>17</v>
      </c>
      <c r="E22" s="1"/>
      <c r="F22" s="1"/>
      <c r="G22" s="1"/>
      <c r="H22" s="1"/>
      <c r="I22" s="1"/>
      <c r="J22" s="1"/>
      <c r="K22" s="1"/>
      <c r="L22" s="1"/>
      <c r="M22" s="1"/>
      <c r="N22" s="1"/>
      <c r="O22" s="7"/>
      <c r="P22" s="7"/>
      <c r="Q22" s="7"/>
      <c r="R22" s="7"/>
      <c r="S22" s="7"/>
      <c r="T22" s="7"/>
      <c r="U22" s="7"/>
      <c r="V22" s="7"/>
      <c r="W22" s="7"/>
    </row>
    <row r="23" spans="2:23" ht="19.899999999999999" customHeight="1">
      <c r="B23" s="143"/>
      <c r="D23" s="1"/>
      <c r="E23" s="1"/>
      <c r="F23" s="1"/>
      <c r="G23" s="1"/>
      <c r="H23" s="1"/>
      <c r="I23" s="1"/>
      <c r="J23" s="1"/>
      <c r="K23" s="1"/>
      <c r="L23" s="1"/>
      <c r="M23" s="1"/>
      <c r="N23" s="1"/>
      <c r="O23" s="7"/>
      <c r="P23" s="7"/>
      <c r="Q23" s="7"/>
      <c r="R23" s="7"/>
      <c r="S23" s="7"/>
      <c r="T23" s="7"/>
      <c r="U23" s="7"/>
      <c r="V23" s="7"/>
      <c r="W23" s="7"/>
    </row>
    <row r="24" spans="2:23" ht="19.899999999999999" customHeight="1">
      <c r="B24" s="143"/>
      <c r="D24" s="32" t="s">
        <v>18</v>
      </c>
      <c r="E24" s="8"/>
      <c r="F24" s="8"/>
      <c r="G24" s="8"/>
      <c r="H24" s="8"/>
      <c r="I24" s="8"/>
      <c r="J24" s="8"/>
      <c r="K24" s="8"/>
      <c r="L24" s="8"/>
      <c r="M24" s="8"/>
      <c r="N24" s="1"/>
      <c r="O24" s="7"/>
      <c r="P24" s="7"/>
      <c r="Q24" s="7"/>
      <c r="R24" s="7"/>
      <c r="S24" s="7"/>
      <c r="T24" s="7"/>
      <c r="U24" s="7"/>
      <c r="V24" s="7"/>
      <c r="W24" s="7"/>
    </row>
    <row r="25" spans="2:23" ht="19.899999999999999" customHeight="1">
      <c r="B25" s="143"/>
      <c r="O25" s="7"/>
      <c r="P25" s="7"/>
      <c r="Q25" s="7"/>
      <c r="R25" s="4"/>
      <c r="W25" s="7"/>
    </row>
    <row r="26" spans="2:23" ht="19.899999999999999" customHeight="1">
      <c r="B26" s="143"/>
      <c r="D26" s="2" t="s">
        <v>0</v>
      </c>
      <c r="E26" s="1" t="s">
        <v>19</v>
      </c>
      <c r="F26" s="1"/>
      <c r="G26" s="1"/>
      <c r="H26" s="1"/>
      <c r="I26" s="1"/>
      <c r="J26" s="1"/>
      <c r="K26" s="1"/>
      <c r="L26" s="1"/>
      <c r="M26" s="1"/>
      <c r="N26" s="1"/>
      <c r="W26" s="7"/>
    </row>
    <row r="27" spans="2:23" ht="19.899999999999999" customHeight="1">
      <c r="B27" s="143"/>
      <c r="D27" s="1"/>
      <c r="E27" s="1" t="s">
        <v>20</v>
      </c>
      <c r="F27" s="1"/>
      <c r="G27" s="1"/>
      <c r="H27" s="1"/>
      <c r="I27" s="1"/>
      <c r="J27" s="1"/>
      <c r="K27" s="1"/>
      <c r="L27" s="1"/>
      <c r="M27" s="1"/>
      <c r="N27" s="1"/>
    </row>
    <row r="28" spans="2:23" ht="19.899999999999999" customHeight="1" thickBot="1">
      <c r="B28" s="143"/>
      <c r="D28" s="1"/>
      <c r="E28" s="1"/>
      <c r="F28" s="1"/>
      <c r="G28" s="1"/>
      <c r="H28" s="1"/>
      <c r="I28" s="1"/>
      <c r="J28" s="1"/>
      <c r="K28" s="1"/>
      <c r="L28" s="1"/>
      <c r="M28" s="1"/>
      <c r="N28" s="1"/>
    </row>
    <row r="29" spans="2:23" ht="19.899999999999999" customHeight="1">
      <c r="B29" s="143"/>
      <c r="D29" s="1"/>
      <c r="E29" s="184" t="s">
        <v>21</v>
      </c>
      <c r="F29" s="185"/>
      <c r="G29" s="185"/>
      <c r="H29" s="186"/>
      <c r="I29" s="1"/>
      <c r="J29" s="35"/>
      <c r="K29" s="35"/>
      <c r="L29" s="35"/>
      <c r="M29" s="35"/>
      <c r="N29" s="1"/>
    </row>
    <row r="30" spans="2:23" ht="25.15" customHeight="1" thickBot="1">
      <c r="B30" s="143"/>
      <c r="D30" s="1"/>
      <c r="E30" s="24" t="s">
        <v>22</v>
      </c>
      <c r="F30" s="25" t="s">
        <v>23</v>
      </c>
      <c r="G30" s="25" t="s">
        <v>24</v>
      </c>
      <c r="H30" s="134" t="s">
        <v>25</v>
      </c>
      <c r="I30" s="1"/>
      <c r="J30" s="35"/>
      <c r="K30" s="35"/>
      <c r="L30" s="35"/>
      <c r="M30" s="35"/>
      <c r="N30" s="1"/>
      <c r="W30" s="7"/>
    </row>
    <row r="31" spans="2:23" ht="19.899999999999999" customHeight="1">
      <c r="B31" s="143"/>
      <c r="D31" s="1"/>
      <c r="E31" s="127">
        <v>1</v>
      </c>
      <c r="F31" s="115">
        <v>50</v>
      </c>
      <c r="G31" s="115">
        <v>1.5</v>
      </c>
      <c r="H31" s="133">
        <v>1</v>
      </c>
      <c r="I31" s="1"/>
      <c r="J31" s="35"/>
      <c r="K31" s="35"/>
      <c r="L31" s="35"/>
      <c r="M31" s="35"/>
      <c r="N31" s="1"/>
      <c r="W31" s="7"/>
    </row>
    <row r="32" spans="2:23" ht="19.899999999999999" customHeight="1">
      <c r="B32" s="143"/>
      <c r="D32" s="1"/>
      <c r="E32" s="124">
        <v>2</v>
      </c>
      <c r="F32" s="95">
        <v>50.3</v>
      </c>
      <c r="G32" s="95">
        <v>1.7</v>
      </c>
      <c r="H32" s="132">
        <v>0</v>
      </c>
      <c r="I32" s="1"/>
      <c r="J32" s="35"/>
      <c r="K32" s="35"/>
      <c r="L32" s="35"/>
      <c r="M32" s="35"/>
      <c r="N32" s="1"/>
      <c r="W32" s="7"/>
    </row>
    <row r="33" spans="1:24" ht="19.899999999999999" customHeight="1">
      <c r="B33" s="143"/>
      <c r="D33" s="1"/>
      <c r="E33" s="124">
        <v>3</v>
      </c>
      <c r="F33" s="95">
        <v>50.5</v>
      </c>
      <c r="G33" s="95">
        <v>0.3</v>
      </c>
      <c r="H33" s="132">
        <v>1</v>
      </c>
      <c r="I33" s="1"/>
      <c r="J33" s="35"/>
      <c r="K33" s="35"/>
      <c r="L33" s="35"/>
      <c r="M33" s="35"/>
      <c r="N33" s="1"/>
      <c r="W33" s="7"/>
    </row>
    <row r="34" spans="1:24" ht="19.899999999999999" customHeight="1">
      <c r="B34" s="143"/>
      <c r="D34" s="1"/>
      <c r="E34" s="124">
        <v>4</v>
      </c>
      <c r="F34" s="95">
        <v>51.1</v>
      </c>
      <c r="G34" s="95">
        <v>0.8</v>
      </c>
      <c r="H34" s="132">
        <v>1</v>
      </c>
      <c r="I34" s="1"/>
      <c r="J34" s="35"/>
      <c r="K34" s="35"/>
      <c r="L34" s="35"/>
      <c r="M34" s="35"/>
      <c r="N34" s="1"/>
      <c r="R34" s="4"/>
      <c r="W34" s="7"/>
    </row>
    <row r="35" spans="1:24" ht="19.899999999999999" customHeight="1" thickBot="1">
      <c r="B35" s="143"/>
      <c r="D35" s="1"/>
      <c r="E35" s="121">
        <v>5</v>
      </c>
      <c r="F35" s="91">
        <v>52.3</v>
      </c>
      <c r="G35" s="91">
        <v>3.9</v>
      </c>
      <c r="H35" s="131">
        <v>1</v>
      </c>
      <c r="I35" s="1"/>
      <c r="J35" s="35"/>
      <c r="K35" s="35"/>
      <c r="L35" s="35"/>
      <c r="M35" s="35"/>
      <c r="N35" s="1"/>
      <c r="R35" s="4"/>
      <c r="W35" s="7"/>
      <c r="X35" s="10"/>
    </row>
    <row r="36" spans="1:24" ht="19.899999999999999" customHeight="1">
      <c r="B36" s="143"/>
      <c r="D36" s="1"/>
      <c r="E36" s="1"/>
      <c r="F36" s="1"/>
      <c r="G36" s="1"/>
      <c r="H36" s="1"/>
      <c r="I36" s="1"/>
      <c r="J36" s="1"/>
      <c r="K36" s="1"/>
      <c r="L36" s="1"/>
      <c r="M36" s="1"/>
      <c r="N36" s="1"/>
      <c r="Q36" s="3"/>
      <c r="S36" s="3"/>
      <c r="T36" s="3"/>
      <c r="U36" s="7"/>
      <c r="V36" s="7"/>
      <c r="W36" s="7"/>
    </row>
    <row r="37" spans="1:24" ht="19.899999999999999" customHeight="1">
      <c r="B37" s="143"/>
      <c r="D37" s="1"/>
      <c r="E37" s="1" t="s">
        <v>26</v>
      </c>
      <c r="F37" s="1"/>
      <c r="G37" s="1"/>
      <c r="H37" s="1"/>
      <c r="I37" s="1"/>
      <c r="J37" s="1"/>
      <c r="K37" s="1"/>
      <c r="L37" s="1"/>
      <c r="M37" s="1"/>
      <c r="N37" s="1"/>
    </row>
    <row r="38" spans="1:24" ht="19.899999999999999" customHeight="1" thickBot="1">
      <c r="B38" s="143"/>
      <c r="D38" s="88"/>
      <c r="E38" s="88"/>
      <c r="F38" s="88"/>
      <c r="G38" s="88"/>
      <c r="O38" s="9"/>
      <c r="P38" s="20"/>
      <c r="Q38" s="9"/>
      <c r="R38" s="15"/>
      <c r="S38" s="15"/>
      <c r="T38" s="15"/>
      <c r="U38" s="7"/>
      <c r="V38" s="7"/>
      <c r="W38" s="7"/>
    </row>
    <row r="39" spans="1:24" ht="19.899999999999999" customHeight="1" thickBot="1">
      <c r="B39" s="143"/>
      <c r="D39" s="16" t="s">
        <v>27</v>
      </c>
      <c r="E39" s="130" t="s">
        <v>28</v>
      </c>
      <c r="F39" s="129" t="s">
        <v>29</v>
      </c>
      <c r="G39" s="128" t="s">
        <v>30</v>
      </c>
      <c r="I39" s="7"/>
      <c r="J39" s="7"/>
      <c r="K39" s="4"/>
      <c r="L39" s="4"/>
      <c r="N39" s="6"/>
      <c r="O39" s="9"/>
      <c r="P39" s="20"/>
      <c r="Q39" s="9"/>
      <c r="R39" s="15"/>
      <c r="S39" s="15"/>
      <c r="T39" s="15"/>
      <c r="U39" s="7"/>
      <c r="V39" s="7"/>
      <c r="W39" s="7"/>
    </row>
    <row r="40" spans="1:24" ht="19.899999999999999" customHeight="1">
      <c r="B40" s="143"/>
      <c r="D40" s="88"/>
      <c r="E40" s="127">
        <v>50</v>
      </c>
      <c r="F40" s="126"/>
      <c r="G40" s="125"/>
      <c r="I40" s="7"/>
      <c r="J40" s="7"/>
      <c r="K40" s="4"/>
      <c r="L40" s="4"/>
      <c r="O40" s="9"/>
      <c r="P40" s="20"/>
      <c r="Q40" s="9"/>
      <c r="R40" s="15"/>
      <c r="S40" s="15"/>
      <c r="T40" s="15"/>
      <c r="U40" s="7"/>
      <c r="V40" s="7"/>
      <c r="W40" s="7"/>
    </row>
    <row r="41" spans="1:24" ht="19.899999999999999" customHeight="1">
      <c r="B41" s="143"/>
      <c r="D41" s="88"/>
      <c r="E41" s="124">
        <v>51</v>
      </c>
      <c r="F41" s="123"/>
      <c r="G41" s="122"/>
      <c r="I41" s="7"/>
      <c r="J41" s="7"/>
      <c r="K41" s="4"/>
      <c r="L41" s="4"/>
      <c r="O41" s="9"/>
      <c r="P41" s="20"/>
      <c r="Q41" s="9"/>
      <c r="R41" s="15"/>
      <c r="S41" s="15"/>
      <c r="T41" s="15"/>
      <c r="U41" s="7"/>
      <c r="V41" s="7"/>
      <c r="W41" s="7"/>
    </row>
    <row r="42" spans="1:24" ht="19.899999999999999" customHeight="1" thickBot="1">
      <c r="B42" s="143"/>
      <c r="D42" s="88"/>
      <c r="E42" s="121">
        <v>52</v>
      </c>
      <c r="F42" s="120"/>
      <c r="G42" s="119"/>
      <c r="I42" s="4"/>
      <c r="J42" s="4"/>
      <c r="K42" s="4"/>
      <c r="L42" s="4"/>
      <c r="O42" s="9"/>
      <c r="P42" s="20"/>
      <c r="Q42" s="9"/>
      <c r="R42" s="15"/>
      <c r="S42" s="15"/>
      <c r="T42" s="15"/>
      <c r="U42" s="7"/>
      <c r="V42" s="7"/>
      <c r="W42" s="7"/>
    </row>
    <row r="43" spans="1:24" ht="19.899999999999999" customHeight="1">
      <c r="A43" s="83"/>
      <c r="B43" s="145"/>
      <c r="C43" s="146"/>
      <c r="D43" s="88"/>
      <c r="E43" s="88"/>
      <c r="F43" s="88"/>
      <c r="G43" s="88"/>
      <c r="I43" s="4"/>
      <c r="J43" s="4"/>
      <c r="K43" s="4"/>
      <c r="L43" s="4"/>
      <c r="O43" s="9"/>
      <c r="P43" s="20"/>
      <c r="Q43" s="9"/>
      <c r="R43" s="15"/>
      <c r="S43" s="15"/>
      <c r="T43" s="15"/>
      <c r="U43" s="7"/>
      <c r="V43" s="7"/>
      <c r="W43" s="7"/>
    </row>
    <row r="44" spans="1:24" ht="19.899999999999999" customHeight="1">
      <c r="B44" s="143"/>
      <c r="D44" s="88"/>
      <c r="E44" s="88"/>
      <c r="F44" s="88"/>
      <c r="G44" s="88"/>
      <c r="H44" s="9"/>
      <c r="I44" s="4"/>
      <c r="J44" s="4"/>
      <c r="K44" s="4"/>
      <c r="L44" s="4"/>
      <c r="O44" s="9"/>
      <c r="P44" s="20"/>
      <c r="Q44" s="9"/>
      <c r="R44" s="15"/>
      <c r="S44" s="15"/>
      <c r="T44" s="15"/>
      <c r="U44" s="7"/>
      <c r="V44" s="7"/>
      <c r="W44" s="7"/>
    </row>
    <row r="45" spans="1:24" ht="19.899999999999999" customHeight="1">
      <c r="B45" s="143"/>
      <c r="D45" s="2" t="s">
        <v>1</v>
      </c>
      <c r="E45" s="1" t="s">
        <v>31</v>
      </c>
      <c r="F45" s="1"/>
      <c r="G45" s="1"/>
      <c r="H45" s="1"/>
      <c r="I45" s="1"/>
      <c r="J45" s="1"/>
      <c r="K45" s="1"/>
      <c r="L45" s="1"/>
      <c r="M45" s="1"/>
      <c r="N45" s="1"/>
      <c r="O45" s="9"/>
      <c r="P45" s="20"/>
      <c r="Q45" s="9"/>
      <c r="R45" s="15"/>
      <c r="S45" s="15"/>
      <c r="T45" s="15"/>
      <c r="U45" s="7"/>
      <c r="V45" s="7"/>
      <c r="W45" s="7"/>
    </row>
    <row r="46" spans="1:24" ht="19.899999999999999" customHeight="1">
      <c r="B46" s="143"/>
      <c r="D46" s="1"/>
      <c r="E46" s="1" t="s">
        <v>32</v>
      </c>
      <c r="F46" s="1"/>
      <c r="G46" s="1"/>
      <c r="H46" s="1"/>
      <c r="I46" s="1"/>
      <c r="J46" s="1"/>
      <c r="K46" s="1"/>
      <c r="L46" s="1"/>
      <c r="M46" s="1"/>
      <c r="N46" s="1"/>
      <c r="O46" s="9"/>
      <c r="P46" s="20"/>
      <c r="Q46" s="9"/>
      <c r="R46" s="15"/>
      <c r="S46" s="15"/>
      <c r="T46" s="15"/>
      <c r="U46" s="7"/>
      <c r="V46" s="7"/>
      <c r="W46" s="7"/>
    </row>
    <row r="47" spans="1:24" ht="19.899999999999999" customHeight="1">
      <c r="B47" s="143"/>
      <c r="D47" s="1"/>
      <c r="E47" s="1" t="s">
        <v>33</v>
      </c>
      <c r="F47" s="1"/>
      <c r="G47" s="1"/>
      <c r="H47" s="1"/>
      <c r="I47" s="1"/>
      <c r="J47" s="1"/>
      <c r="K47" s="1"/>
      <c r="L47" s="1"/>
      <c r="M47" s="1"/>
      <c r="N47" s="1"/>
      <c r="O47" s="9"/>
      <c r="P47" s="20"/>
      <c r="Q47" s="9"/>
      <c r="R47" s="15"/>
      <c r="S47" s="15"/>
      <c r="T47" s="15"/>
      <c r="U47" s="7"/>
      <c r="V47" s="7"/>
      <c r="W47" s="7"/>
    </row>
    <row r="48" spans="1:24" ht="25.15" customHeight="1">
      <c r="B48" s="143"/>
      <c r="D48" s="1"/>
      <c r="E48" s="2"/>
      <c r="F48" s="32" t="s">
        <v>34</v>
      </c>
      <c r="G48" s="1"/>
      <c r="H48" s="1"/>
      <c r="I48" s="1"/>
      <c r="J48" s="1"/>
      <c r="K48" s="1"/>
      <c r="L48" s="1"/>
      <c r="M48" s="1"/>
      <c r="N48" s="1"/>
    </row>
    <row r="49" spans="2:14" ht="25.15" customHeight="1">
      <c r="B49" s="143"/>
      <c r="D49" s="1"/>
      <c r="E49" s="2"/>
      <c r="F49" s="32" t="s">
        <v>35</v>
      </c>
      <c r="G49" s="1"/>
      <c r="H49" s="1"/>
      <c r="I49" s="1"/>
      <c r="J49" s="1"/>
      <c r="K49" s="1"/>
      <c r="L49" s="1"/>
      <c r="M49" s="1"/>
      <c r="N49" s="1"/>
    </row>
    <row r="50" spans="2:14" ht="25.15" customHeight="1">
      <c r="B50" s="143"/>
      <c r="D50" s="1"/>
      <c r="E50" s="2"/>
      <c r="F50" s="32" t="s">
        <v>36</v>
      </c>
      <c r="G50" s="1"/>
      <c r="H50" s="1"/>
      <c r="I50" s="1"/>
      <c r="J50" s="1"/>
      <c r="K50" s="1"/>
      <c r="L50" s="1"/>
      <c r="M50" s="1"/>
      <c r="N50" s="1"/>
    </row>
    <row r="51" spans="2:14" ht="19.899999999999999" customHeight="1">
      <c r="B51" s="143"/>
      <c r="D51" s="1"/>
      <c r="E51" s="1"/>
      <c r="F51" s="1"/>
      <c r="G51" s="1"/>
      <c r="H51" s="1"/>
      <c r="I51" s="1"/>
      <c r="J51" s="1"/>
      <c r="K51" s="1"/>
      <c r="L51" s="1"/>
      <c r="M51" s="1"/>
      <c r="N51" s="1"/>
    </row>
    <row r="52" spans="2:14" ht="19.899999999999999" customHeight="1">
      <c r="B52" s="143"/>
      <c r="D52" s="1"/>
      <c r="E52" s="1" t="s">
        <v>37</v>
      </c>
      <c r="F52" s="1"/>
      <c r="G52" s="1"/>
      <c r="H52" s="1"/>
      <c r="I52" s="1"/>
      <c r="J52" s="1"/>
      <c r="K52" s="1"/>
      <c r="L52" s="1"/>
      <c r="M52" s="1"/>
      <c r="N52" s="1"/>
    </row>
    <row r="53" spans="2:14" ht="19.899999999999999" customHeight="1" thickBot="1">
      <c r="B53" s="143"/>
      <c r="D53" s="88"/>
      <c r="E53" s="88"/>
      <c r="F53" s="88"/>
      <c r="G53" s="88"/>
      <c r="H53" s="88"/>
      <c r="I53" s="88"/>
      <c r="J53" s="88"/>
    </row>
    <row r="54" spans="2:14" ht="19.899999999999999" customHeight="1">
      <c r="B54" s="143"/>
      <c r="D54" s="16" t="s">
        <v>27</v>
      </c>
      <c r="E54" s="187" t="s">
        <v>38</v>
      </c>
      <c r="F54" s="188"/>
      <c r="G54" s="188"/>
      <c r="H54" s="188"/>
      <c r="I54" s="188"/>
      <c r="J54" s="189"/>
    </row>
    <row r="55" spans="2:14" ht="25.15" customHeight="1" thickBot="1">
      <c r="B55" s="143"/>
      <c r="D55" s="88"/>
      <c r="E55" s="24" t="s">
        <v>28</v>
      </c>
      <c r="F55" s="118" t="s">
        <v>29</v>
      </c>
      <c r="G55" s="25" t="s">
        <v>30</v>
      </c>
      <c r="H55" s="117"/>
      <c r="I55" s="26"/>
      <c r="J55" s="27"/>
    </row>
    <row r="56" spans="2:14" ht="19.899999999999999" customHeight="1">
      <c r="B56" s="143"/>
      <c r="D56" s="88"/>
      <c r="E56" s="115">
        <v>50</v>
      </c>
      <c r="F56" s="116">
        <v>98.9</v>
      </c>
      <c r="G56" s="115">
        <v>3</v>
      </c>
      <c r="H56" s="114"/>
      <c r="I56" s="113"/>
      <c r="J56" s="112"/>
    </row>
    <row r="57" spans="2:14" ht="19.899999999999999" customHeight="1">
      <c r="B57" s="143"/>
      <c r="D57" s="88"/>
      <c r="E57" s="95">
        <v>51</v>
      </c>
      <c r="F57" s="111">
        <v>97.3</v>
      </c>
      <c r="G57" s="95">
        <v>4</v>
      </c>
      <c r="H57" s="110"/>
      <c r="I57" s="85"/>
      <c r="J57" s="109"/>
    </row>
    <row r="58" spans="2:14" ht="19.899999999999999" customHeight="1">
      <c r="B58" s="143"/>
      <c r="D58" s="88"/>
      <c r="E58" s="95">
        <v>52</v>
      </c>
      <c r="F58" s="111">
        <v>97.5</v>
      </c>
      <c r="G58" s="95">
        <v>5</v>
      </c>
      <c r="H58" s="110"/>
      <c r="I58" s="85"/>
      <c r="J58" s="109"/>
    </row>
    <row r="59" spans="2:14" ht="19.899999999999999" customHeight="1">
      <c r="B59" s="143"/>
      <c r="D59" s="88"/>
      <c r="E59" s="95">
        <v>53</v>
      </c>
      <c r="F59" s="111">
        <v>97.2</v>
      </c>
      <c r="G59" s="95">
        <v>7</v>
      </c>
      <c r="H59" s="110"/>
      <c r="I59" s="85"/>
      <c r="J59" s="109"/>
    </row>
    <row r="60" spans="2:14" ht="19.899999999999999" customHeight="1">
      <c r="B60" s="143"/>
      <c r="D60" s="88"/>
      <c r="E60" s="95">
        <v>54</v>
      </c>
      <c r="F60" s="111">
        <v>96</v>
      </c>
      <c r="G60" s="95">
        <v>8</v>
      </c>
      <c r="H60" s="110"/>
      <c r="I60" s="85"/>
      <c r="J60" s="109"/>
    </row>
    <row r="61" spans="2:14" ht="19.899999999999999" customHeight="1">
      <c r="B61" s="143"/>
      <c r="D61" s="88"/>
      <c r="E61" s="95">
        <v>55</v>
      </c>
      <c r="F61" s="111">
        <v>96.5</v>
      </c>
      <c r="G61" s="95">
        <v>9</v>
      </c>
      <c r="H61" s="110"/>
      <c r="I61" s="85"/>
      <c r="J61" s="109"/>
    </row>
    <row r="62" spans="2:14" ht="19.899999999999999" customHeight="1">
      <c r="B62" s="143"/>
      <c r="D62" s="88"/>
      <c r="E62" s="95">
        <v>56</v>
      </c>
      <c r="F62" s="111">
        <v>95</v>
      </c>
      <c r="G62" s="95">
        <v>8</v>
      </c>
      <c r="H62" s="110"/>
      <c r="I62" s="85"/>
      <c r="J62" s="109"/>
    </row>
    <row r="63" spans="2:14" ht="19.899999999999999" customHeight="1">
      <c r="B63" s="143"/>
      <c r="D63" s="88"/>
      <c r="E63" s="95">
        <v>57</v>
      </c>
      <c r="F63" s="111">
        <v>94.7</v>
      </c>
      <c r="G63" s="95">
        <v>10</v>
      </c>
      <c r="H63" s="110"/>
      <c r="I63" s="85"/>
      <c r="J63" s="109"/>
    </row>
    <row r="64" spans="2:14" ht="19.899999999999999" customHeight="1">
      <c r="B64" s="143"/>
      <c r="D64" s="88"/>
      <c r="E64" s="95">
        <v>58</v>
      </c>
      <c r="F64" s="111">
        <v>94.1</v>
      </c>
      <c r="G64" s="95">
        <v>12</v>
      </c>
      <c r="H64" s="110"/>
      <c r="I64" s="85"/>
      <c r="J64" s="109"/>
    </row>
    <row r="65" spans="1:23" ht="19.899999999999999" customHeight="1" thickBot="1">
      <c r="B65" s="143"/>
      <c r="D65" s="88"/>
      <c r="E65" s="91">
        <v>59</v>
      </c>
      <c r="F65" s="108">
        <v>94.5</v>
      </c>
      <c r="G65" s="91">
        <v>13</v>
      </c>
      <c r="H65" s="107"/>
      <c r="I65" s="106"/>
      <c r="J65" s="105"/>
      <c r="P65" s="4"/>
      <c r="Q65" s="3"/>
      <c r="R65" s="4"/>
      <c r="W65" s="7"/>
    </row>
    <row r="66" spans="1:23" ht="19.899999999999999" customHeight="1">
      <c r="A66" s="83"/>
      <c r="B66" s="145"/>
      <c r="C66" s="146"/>
      <c r="D66" s="88"/>
      <c r="E66" s="88"/>
      <c r="F66" s="88"/>
      <c r="G66" s="88"/>
      <c r="H66" s="88"/>
      <c r="I66" s="88"/>
      <c r="J66" s="88"/>
      <c r="P66" s="4"/>
      <c r="Q66" s="3"/>
      <c r="R66" s="4"/>
      <c r="W66" s="7"/>
    </row>
    <row r="67" spans="1:23" ht="19.899999999999999" customHeight="1">
      <c r="B67" s="143"/>
      <c r="D67" s="88"/>
      <c r="E67" s="88"/>
      <c r="F67" s="88"/>
      <c r="G67" s="88"/>
      <c r="H67" s="88"/>
      <c r="I67" s="88"/>
      <c r="J67" s="88"/>
      <c r="P67" s="4"/>
      <c r="Q67" s="3"/>
      <c r="R67" s="4"/>
      <c r="W67" s="7"/>
    </row>
    <row r="68" spans="1:23" ht="19.899999999999999" customHeight="1">
      <c r="B68" s="143"/>
      <c r="D68" s="2" t="s">
        <v>2</v>
      </c>
      <c r="E68" s="1" t="s">
        <v>31</v>
      </c>
      <c r="F68" s="1"/>
      <c r="G68" s="1"/>
      <c r="H68" s="1"/>
      <c r="I68" s="1"/>
      <c r="J68" s="1"/>
      <c r="K68" s="1"/>
      <c r="L68" s="1"/>
      <c r="M68" s="1"/>
      <c r="N68" s="1"/>
      <c r="P68" s="4"/>
      <c r="Q68" s="3"/>
      <c r="R68" s="4"/>
      <c r="W68" s="7"/>
    </row>
    <row r="69" spans="1:23" ht="19.899999999999999" customHeight="1">
      <c r="B69" s="143"/>
      <c r="D69" s="1"/>
      <c r="E69" s="1" t="s">
        <v>39</v>
      </c>
      <c r="F69" s="1"/>
      <c r="G69" s="1"/>
      <c r="H69" s="1"/>
      <c r="I69" s="1"/>
      <c r="J69" s="1"/>
      <c r="K69" s="1"/>
      <c r="L69" s="1"/>
      <c r="M69" s="1"/>
      <c r="N69" s="1"/>
      <c r="P69" s="4"/>
      <c r="Q69" s="3"/>
      <c r="R69" s="4"/>
      <c r="W69" s="7"/>
    </row>
    <row r="70" spans="1:23" ht="25.9" customHeight="1">
      <c r="B70" s="143"/>
      <c r="D70" s="1"/>
      <c r="E70" s="1"/>
      <c r="F70" s="1" t="s">
        <v>40</v>
      </c>
      <c r="G70" s="1"/>
      <c r="H70" s="1"/>
      <c r="I70" s="1"/>
      <c r="J70" s="1"/>
      <c r="K70" s="1"/>
      <c r="L70" s="1"/>
      <c r="M70" s="1"/>
      <c r="N70" s="1"/>
      <c r="P70" s="4"/>
      <c r="Q70" s="3"/>
      <c r="R70" s="4"/>
      <c r="W70" s="7"/>
    </row>
    <row r="71" spans="1:23" ht="25.9" customHeight="1">
      <c r="B71" s="143"/>
      <c r="D71" s="1"/>
      <c r="E71" s="1"/>
      <c r="F71" s="1" t="s">
        <v>41</v>
      </c>
      <c r="G71" s="1"/>
      <c r="H71" s="1"/>
      <c r="I71" s="1"/>
      <c r="J71" s="1"/>
      <c r="K71" s="1"/>
      <c r="L71" s="1"/>
      <c r="M71" s="1"/>
      <c r="N71" s="1"/>
      <c r="P71" s="4"/>
      <c r="Q71" s="3"/>
      <c r="R71" s="4"/>
      <c r="W71" s="7"/>
    </row>
    <row r="72" spans="1:23" ht="19.899999999999999" customHeight="1">
      <c r="B72" s="143"/>
      <c r="D72" s="1"/>
      <c r="E72" s="1"/>
      <c r="F72" s="1"/>
      <c r="G72" s="1"/>
      <c r="H72" s="1"/>
      <c r="I72" s="1"/>
      <c r="J72" s="1"/>
      <c r="K72" s="1"/>
      <c r="L72" s="1"/>
      <c r="M72" s="1"/>
      <c r="N72" s="1"/>
      <c r="P72" s="4"/>
      <c r="Q72" s="3"/>
      <c r="R72" s="4"/>
      <c r="W72" s="7"/>
    </row>
    <row r="73" spans="1:23" ht="19.899999999999999" customHeight="1">
      <c r="B73" s="143"/>
      <c r="D73" s="1"/>
      <c r="E73" s="1" t="s">
        <v>42</v>
      </c>
      <c r="F73" s="1"/>
      <c r="G73" s="1"/>
      <c r="H73" s="1"/>
      <c r="I73" s="1"/>
      <c r="J73" s="1"/>
      <c r="K73" s="1"/>
      <c r="L73" s="1"/>
      <c r="M73" s="1"/>
      <c r="N73" s="1"/>
      <c r="P73" s="4"/>
      <c r="Q73" s="3"/>
      <c r="R73" s="4"/>
      <c r="W73" s="7"/>
    </row>
    <row r="74" spans="1:23" ht="19.899999999999999" customHeight="1" thickBot="1">
      <c r="B74" s="143"/>
      <c r="D74" s="88"/>
      <c r="E74" s="88"/>
      <c r="F74" s="88"/>
      <c r="G74" s="88"/>
      <c r="H74" s="88"/>
      <c r="I74" s="88"/>
      <c r="P74" s="4"/>
      <c r="Q74" s="3"/>
      <c r="R74" s="4"/>
      <c r="W74" s="7"/>
    </row>
    <row r="75" spans="1:23" ht="19.899999999999999" customHeight="1" thickBot="1">
      <c r="B75" s="143"/>
      <c r="D75" s="16" t="s">
        <v>27</v>
      </c>
      <c r="E75" s="171" t="s">
        <v>43</v>
      </c>
      <c r="F75" s="172"/>
      <c r="G75" s="172"/>
      <c r="H75" s="172"/>
      <c r="I75" s="173"/>
      <c r="P75" s="4"/>
      <c r="Q75" s="3"/>
      <c r="R75" s="4"/>
      <c r="W75" s="7"/>
    </row>
    <row r="76" spans="1:23" ht="25.9" customHeight="1" thickBot="1">
      <c r="B76" s="143"/>
      <c r="D76" s="88"/>
      <c r="E76" s="104" t="s">
        <v>28</v>
      </c>
      <c r="F76" s="103" t="s">
        <v>29</v>
      </c>
      <c r="G76" s="103" t="s">
        <v>30</v>
      </c>
      <c r="H76" s="102"/>
      <c r="I76" s="101"/>
      <c r="P76" s="4"/>
      <c r="Q76" s="3"/>
      <c r="R76" s="4"/>
      <c r="W76" s="7"/>
    </row>
    <row r="77" spans="1:23" ht="19.899999999999999" customHeight="1">
      <c r="B77" s="143"/>
      <c r="D77" s="88"/>
      <c r="E77" s="99">
        <v>50</v>
      </c>
      <c r="F77" s="100">
        <v>98.9</v>
      </c>
      <c r="G77" s="99">
        <v>3</v>
      </c>
      <c r="H77" s="98"/>
      <c r="I77" s="97"/>
      <c r="O77" s="4"/>
      <c r="R77" s="4"/>
      <c r="V77" s="7"/>
      <c r="W77" s="7"/>
    </row>
    <row r="78" spans="1:23" ht="19.899999999999999" customHeight="1">
      <c r="B78" s="143"/>
      <c r="D78" s="88"/>
      <c r="E78" s="95">
        <v>51</v>
      </c>
      <c r="F78" s="96">
        <v>97.3</v>
      </c>
      <c r="G78" s="95">
        <v>4</v>
      </c>
      <c r="H78" s="94"/>
      <c r="I78" s="93"/>
      <c r="P78" s="4"/>
      <c r="Q78" s="3"/>
      <c r="R78" s="4"/>
      <c r="W78" s="7"/>
    </row>
    <row r="79" spans="1:23" ht="19.899999999999999" customHeight="1">
      <c r="B79" s="143"/>
      <c r="D79" s="88"/>
      <c r="E79" s="95">
        <v>52</v>
      </c>
      <c r="F79" s="96">
        <v>97.5</v>
      </c>
      <c r="G79" s="95">
        <v>5</v>
      </c>
      <c r="H79" s="94"/>
      <c r="I79" s="93"/>
      <c r="P79" s="4"/>
      <c r="Q79" s="3"/>
      <c r="R79" s="4"/>
      <c r="W79" s="7"/>
    </row>
    <row r="80" spans="1:23" ht="19.899999999999999" customHeight="1">
      <c r="B80" s="143"/>
      <c r="D80" s="88"/>
      <c r="E80" s="95">
        <v>53</v>
      </c>
      <c r="F80" s="96">
        <v>97.2</v>
      </c>
      <c r="G80" s="95">
        <v>7</v>
      </c>
      <c r="H80" s="94"/>
      <c r="I80" s="93"/>
      <c r="P80" s="4"/>
      <c r="Q80" s="3"/>
      <c r="R80" s="4"/>
      <c r="W80" s="7"/>
    </row>
    <row r="81" spans="1:23" ht="19.899999999999999" customHeight="1">
      <c r="B81" s="143"/>
      <c r="D81" s="88"/>
      <c r="E81" s="95">
        <v>54</v>
      </c>
      <c r="F81" s="96">
        <v>96</v>
      </c>
      <c r="G81" s="95">
        <v>8</v>
      </c>
      <c r="H81" s="94"/>
      <c r="I81" s="93"/>
      <c r="P81" s="4"/>
      <c r="Q81" s="3"/>
      <c r="R81" s="4"/>
      <c r="W81" s="7"/>
    </row>
    <row r="82" spans="1:23" ht="19.899999999999999" customHeight="1">
      <c r="B82" s="143"/>
      <c r="D82" s="88"/>
      <c r="E82" s="95">
        <v>55</v>
      </c>
      <c r="F82" s="96">
        <v>96.5</v>
      </c>
      <c r="G82" s="95">
        <v>9</v>
      </c>
      <c r="H82" s="94"/>
      <c r="I82" s="93"/>
      <c r="P82" s="4"/>
      <c r="Q82" s="3"/>
      <c r="R82" s="4"/>
      <c r="W82" s="7"/>
    </row>
    <row r="83" spans="1:23" ht="19.899999999999999" customHeight="1">
      <c r="B83" s="143"/>
      <c r="D83" s="88"/>
      <c r="E83" s="95">
        <v>56</v>
      </c>
      <c r="F83" s="96">
        <v>95</v>
      </c>
      <c r="G83" s="95">
        <v>8</v>
      </c>
      <c r="H83" s="94"/>
      <c r="I83" s="93"/>
      <c r="P83" s="4"/>
      <c r="Q83" s="3"/>
      <c r="R83" s="4"/>
      <c r="W83" s="7"/>
    </row>
    <row r="84" spans="1:23" ht="19.899999999999999" customHeight="1">
      <c r="B84" s="143"/>
      <c r="D84" s="88"/>
      <c r="E84" s="95">
        <v>57</v>
      </c>
      <c r="F84" s="96">
        <v>94.7</v>
      </c>
      <c r="G84" s="95">
        <v>10</v>
      </c>
      <c r="H84" s="94"/>
      <c r="I84" s="93"/>
      <c r="P84" s="4"/>
      <c r="Q84" s="3"/>
      <c r="R84" s="4"/>
      <c r="W84" s="7"/>
    </row>
    <row r="85" spans="1:23" ht="19.899999999999999" customHeight="1">
      <c r="B85" s="143"/>
      <c r="D85" s="88"/>
      <c r="E85" s="95">
        <v>58</v>
      </c>
      <c r="F85" s="96">
        <v>94.1</v>
      </c>
      <c r="G85" s="95">
        <v>12</v>
      </c>
      <c r="H85" s="94"/>
      <c r="I85" s="93"/>
      <c r="P85" s="4"/>
      <c r="Q85" s="3"/>
      <c r="R85" s="4"/>
      <c r="W85" s="7"/>
    </row>
    <row r="86" spans="1:23" ht="19.899999999999999" customHeight="1" thickBot="1">
      <c r="B86" s="143"/>
      <c r="D86" s="88"/>
      <c r="E86" s="91">
        <v>59</v>
      </c>
      <c r="F86" s="92">
        <v>94.5</v>
      </c>
      <c r="G86" s="91">
        <v>13</v>
      </c>
      <c r="H86" s="90"/>
      <c r="I86" s="89"/>
      <c r="P86" s="4"/>
      <c r="Q86" s="3"/>
      <c r="R86" s="4"/>
      <c r="W86" s="7"/>
    </row>
    <row r="87" spans="1:23" ht="19.899999999999999" customHeight="1">
      <c r="B87" s="143"/>
      <c r="D87" s="88"/>
      <c r="E87" s="88"/>
      <c r="F87" s="88"/>
      <c r="G87" s="88"/>
      <c r="H87" s="88"/>
      <c r="I87" s="88"/>
      <c r="P87" s="4"/>
      <c r="Q87" s="3"/>
      <c r="R87" s="4"/>
      <c r="W87" s="7"/>
    </row>
    <row r="88" spans="1:23" ht="19.899999999999999" customHeight="1">
      <c r="A88" s="83"/>
      <c r="B88" s="145"/>
      <c r="C88" s="146"/>
      <c r="D88" s="88"/>
      <c r="E88" s="88"/>
      <c r="F88" s="88"/>
      <c r="G88" s="88"/>
      <c r="H88" s="88"/>
      <c r="I88" s="88"/>
      <c r="P88" s="4"/>
      <c r="Q88" s="3"/>
      <c r="R88" s="4"/>
      <c r="W88" s="7"/>
    </row>
    <row r="89" spans="1:23" ht="19.899999999999999" customHeight="1">
      <c r="B89" s="143"/>
      <c r="D89" s="2" t="s">
        <v>44</v>
      </c>
      <c r="E89" s="1" t="s">
        <v>45</v>
      </c>
      <c r="F89" s="1"/>
      <c r="G89" s="1"/>
      <c r="H89" s="1"/>
      <c r="I89" s="1"/>
      <c r="J89" s="1"/>
      <c r="K89" s="1"/>
      <c r="L89" s="1"/>
      <c r="M89" s="1"/>
      <c r="N89" s="1"/>
      <c r="P89" s="4"/>
      <c r="Q89" s="3"/>
      <c r="R89" s="4"/>
      <c r="W89" s="7"/>
    </row>
    <row r="90" spans="1:23" ht="19.899999999999999" customHeight="1">
      <c r="B90" s="143"/>
      <c r="D90" s="1"/>
      <c r="E90" s="1" t="s">
        <v>46</v>
      </c>
      <c r="F90" s="1"/>
      <c r="G90" s="1"/>
      <c r="H90" s="1"/>
      <c r="I90" s="1"/>
      <c r="J90" s="1"/>
      <c r="K90" s="1"/>
      <c r="L90" s="1"/>
      <c r="M90" s="1"/>
      <c r="N90" s="1"/>
      <c r="P90" s="4"/>
      <c r="Q90" s="3"/>
      <c r="R90" s="4"/>
      <c r="W90" s="7"/>
    </row>
    <row r="91" spans="1:23" ht="19.899999999999999" customHeight="1">
      <c r="B91" s="143"/>
      <c r="D91" s="1"/>
      <c r="E91" s="1" t="s">
        <v>47</v>
      </c>
      <c r="F91" s="1"/>
      <c r="G91" s="1"/>
      <c r="H91" s="1"/>
      <c r="I91" s="1"/>
      <c r="J91" s="1"/>
      <c r="K91" s="1"/>
      <c r="L91" s="1"/>
      <c r="M91" s="1"/>
      <c r="N91" s="1"/>
      <c r="P91" s="4"/>
      <c r="Q91" s="3"/>
      <c r="R91" s="4"/>
      <c r="W91" s="7"/>
    </row>
    <row r="92" spans="1:23" ht="19.899999999999999" customHeight="1">
      <c r="B92" s="143"/>
      <c r="D92" s="1"/>
      <c r="E92" s="5" t="s">
        <v>48</v>
      </c>
      <c r="F92" s="5"/>
      <c r="G92" s="5"/>
      <c r="H92" s="5"/>
      <c r="I92" s="5"/>
      <c r="J92" s="5"/>
      <c r="K92" s="5"/>
      <c r="L92" s="5"/>
      <c r="M92" s="1"/>
      <c r="N92" s="1"/>
      <c r="P92" s="4"/>
      <c r="Q92" s="3"/>
      <c r="R92" s="4"/>
      <c r="W92" s="7"/>
    </row>
    <row r="93" spans="1:23" ht="19.899999999999999" customHeight="1">
      <c r="B93" s="143"/>
      <c r="D93" s="1"/>
      <c r="E93" s="1"/>
      <c r="F93" s="1"/>
      <c r="G93" s="1"/>
      <c r="H93" s="1"/>
      <c r="I93" s="1"/>
      <c r="J93" s="1"/>
      <c r="K93" s="1"/>
      <c r="L93" s="1"/>
      <c r="M93" s="1"/>
      <c r="N93" s="1"/>
      <c r="P93" s="4"/>
      <c r="Q93" s="3"/>
      <c r="R93" s="4"/>
      <c r="W93" s="7"/>
    </row>
    <row r="94" spans="1:23" ht="19.899999999999999" customHeight="1">
      <c r="B94" s="143"/>
      <c r="D94" s="1"/>
      <c r="E94" s="1"/>
      <c r="F94" s="55"/>
      <c r="G94" s="1"/>
      <c r="H94" s="1"/>
      <c r="I94" s="1"/>
      <c r="J94" s="1"/>
      <c r="K94" s="1"/>
      <c r="L94" s="1"/>
      <c r="M94" s="1"/>
      <c r="N94" s="1"/>
      <c r="P94" s="4"/>
      <c r="Q94" s="3"/>
      <c r="R94" s="4"/>
      <c r="W94" s="7"/>
    </row>
    <row r="95" spans="1:23" ht="19.899999999999999" customHeight="1">
      <c r="B95" s="143"/>
      <c r="D95" s="1"/>
      <c r="E95" s="1"/>
      <c r="F95" s="1"/>
      <c r="G95" s="1"/>
      <c r="H95" s="1"/>
      <c r="I95" s="1"/>
      <c r="J95" s="1"/>
      <c r="K95" s="1"/>
      <c r="L95" s="1"/>
      <c r="M95" s="1"/>
      <c r="N95" s="1"/>
      <c r="P95" s="4"/>
      <c r="Q95" s="3"/>
      <c r="R95" s="4"/>
      <c r="W95" s="7"/>
    </row>
    <row r="96" spans="1:23" ht="19.899999999999999" customHeight="1">
      <c r="B96" s="143"/>
      <c r="D96" s="1"/>
      <c r="E96" s="1"/>
      <c r="F96" s="1"/>
      <c r="G96" s="1"/>
      <c r="H96" s="1"/>
      <c r="I96" s="1"/>
      <c r="J96" s="1"/>
      <c r="K96" s="1"/>
      <c r="L96" s="1"/>
      <c r="M96" s="1"/>
      <c r="N96" s="1"/>
      <c r="P96" s="4"/>
      <c r="Q96" s="3"/>
      <c r="R96" s="4"/>
      <c r="W96" s="7"/>
    </row>
    <row r="97" spans="1:23" ht="19.899999999999999" customHeight="1">
      <c r="B97" s="143"/>
      <c r="D97" s="1"/>
      <c r="E97" s="1"/>
      <c r="F97" s="1"/>
      <c r="G97" s="1"/>
      <c r="H97" s="1"/>
      <c r="I97" s="1"/>
      <c r="J97" s="1"/>
      <c r="K97" s="1"/>
      <c r="L97" s="1"/>
      <c r="M97" s="1"/>
      <c r="N97" s="1"/>
      <c r="P97" s="4"/>
      <c r="Q97" s="3"/>
      <c r="R97" s="4"/>
      <c r="W97" s="7"/>
    </row>
    <row r="98" spans="1:23" ht="19.899999999999999" customHeight="1">
      <c r="B98" s="143"/>
      <c r="D98" s="1"/>
      <c r="E98" s="1"/>
      <c r="F98" s="1"/>
      <c r="G98" s="1"/>
      <c r="H98" s="1"/>
      <c r="I98" s="1"/>
      <c r="J98" s="1"/>
      <c r="K98" s="1"/>
      <c r="L98" s="1"/>
      <c r="M98" s="1"/>
      <c r="N98" s="1"/>
      <c r="P98" s="4"/>
      <c r="Q98" s="3"/>
      <c r="R98" s="4"/>
      <c r="W98" s="7"/>
    </row>
    <row r="99" spans="1:23" ht="19.899999999999999" customHeight="1">
      <c r="B99" s="143"/>
      <c r="D99" s="1"/>
      <c r="E99" s="1"/>
      <c r="F99" s="1"/>
      <c r="G99" s="1"/>
      <c r="H99" s="1"/>
      <c r="I99" s="1"/>
      <c r="J99" s="1"/>
      <c r="K99" s="1"/>
      <c r="L99" s="1"/>
      <c r="M99" s="1"/>
      <c r="N99" s="1"/>
      <c r="P99" s="4"/>
      <c r="Q99" s="3"/>
      <c r="R99" s="4"/>
      <c r="W99" s="7"/>
    </row>
    <row r="100" spans="1:23" ht="19.899999999999999" customHeight="1">
      <c r="B100" s="143"/>
      <c r="D100" s="1"/>
      <c r="E100" s="1"/>
      <c r="F100" s="1"/>
      <c r="G100" s="1"/>
      <c r="H100" s="1"/>
      <c r="I100" s="1"/>
      <c r="J100" s="1"/>
      <c r="K100" s="1"/>
      <c r="L100" s="1"/>
      <c r="M100" s="1"/>
      <c r="N100" s="1"/>
      <c r="P100" s="4"/>
      <c r="Q100" s="3"/>
      <c r="R100" s="4"/>
      <c r="W100" s="7"/>
    </row>
    <row r="101" spans="1:23" ht="19.899999999999999" customHeight="1">
      <c r="B101" s="143"/>
      <c r="D101" s="1"/>
      <c r="E101" s="1"/>
      <c r="F101" s="1"/>
      <c r="G101" s="1"/>
      <c r="H101" s="1"/>
      <c r="I101" s="1"/>
      <c r="J101" s="1"/>
      <c r="K101" s="1"/>
      <c r="L101" s="1"/>
      <c r="M101" s="1"/>
      <c r="N101" s="1"/>
      <c r="P101" s="4"/>
      <c r="Q101" s="3"/>
      <c r="R101" s="4"/>
      <c r="W101" s="7"/>
    </row>
    <row r="102" spans="1:23" ht="19.899999999999999" customHeight="1">
      <c r="B102" s="143"/>
      <c r="D102" s="1"/>
      <c r="E102" s="1"/>
      <c r="F102" s="1"/>
      <c r="G102" s="1"/>
      <c r="H102" s="1"/>
      <c r="I102" s="1"/>
      <c r="J102" s="1"/>
      <c r="K102" s="1"/>
      <c r="L102" s="1"/>
      <c r="M102" s="1"/>
      <c r="N102" s="1"/>
    </row>
    <row r="103" spans="1:23" ht="19.899999999999999" customHeight="1">
      <c r="B103" s="143"/>
      <c r="D103" s="1"/>
      <c r="E103" s="1"/>
      <c r="F103" s="1"/>
      <c r="G103" s="1"/>
      <c r="H103" s="1"/>
      <c r="I103" s="1"/>
      <c r="J103" s="1"/>
      <c r="K103" s="1"/>
      <c r="L103" s="1"/>
      <c r="M103" s="1"/>
      <c r="N103" s="1"/>
    </row>
    <row r="104" spans="1:23" ht="19.899999999999999" customHeight="1">
      <c r="B104" s="143"/>
      <c r="D104" s="55"/>
      <c r="E104" s="55"/>
      <c r="F104" s="55"/>
      <c r="G104" s="55"/>
      <c r="H104" s="55"/>
      <c r="I104" s="55"/>
      <c r="J104" s="55"/>
      <c r="K104" s="55"/>
      <c r="L104" s="55"/>
      <c r="M104" s="55"/>
      <c r="N104" s="1"/>
    </row>
    <row r="105" spans="1:23" ht="19.899999999999999" customHeight="1">
      <c r="B105" s="143"/>
      <c r="D105" s="55"/>
      <c r="E105" s="55"/>
      <c r="F105" s="55"/>
      <c r="G105" s="55"/>
      <c r="H105" s="55"/>
      <c r="I105" s="55"/>
      <c r="J105" s="55"/>
      <c r="K105" s="55"/>
      <c r="L105" s="55"/>
      <c r="M105" s="55"/>
      <c r="N105" s="1"/>
    </row>
    <row r="106" spans="1:23" ht="19.899999999999999" customHeight="1">
      <c r="B106" s="143"/>
      <c r="D106" s="1"/>
      <c r="E106" s="23" t="s">
        <v>49</v>
      </c>
      <c r="F106" s="1"/>
      <c r="G106" s="1"/>
      <c r="H106" s="1"/>
      <c r="I106" s="1"/>
      <c r="J106" s="1"/>
      <c r="K106" s="1"/>
      <c r="L106" s="1"/>
      <c r="M106" s="1"/>
      <c r="N106" s="1"/>
    </row>
    <row r="107" spans="1:23" ht="19.899999999999999" customHeight="1" thickBot="1">
      <c r="B107" s="143"/>
      <c r="D107" s="88"/>
      <c r="E107" s="88"/>
      <c r="F107" s="88"/>
      <c r="G107" s="88"/>
      <c r="H107" s="88"/>
      <c r="I107" s="88"/>
      <c r="J107" s="88"/>
    </row>
    <row r="108" spans="1:23" ht="19.899999999999999" customHeight="1">
      <c r="B108" s="143"/>
      <c r="D108" s="16" t="s">
        <v>27</v>
      </c>
      <c r="E108" s="174"/>
      <c r="F108" s="175"/>
      <c r="G108" s="175"/>
      <c r="H108" s="175"/>
      <c r="I108" s="175"/>
      <c r="J108" s="176"/>
    </row>
    <row r="109" spans="1:23" ht="19.899999999999999" customHeight="1">
      <c r="B109" s="143"/>
      <c r="D109" s="88"/>
      <c r="E109" s="177"/>
      <c r="F109" s="178"/>
      <c r="G109" s="178"/>
      <c r="H109" s="178"/>
      <c r="I109" s="178"/>
      <c r="J109" s="179"/>
    </row>
    <row r="110" spans="1:23" ht="19.899999999999999" customHeight="1" thickBot="1">
      <c r="A110" s="83"/>
      <c r="B110" s="145"/>
      <c r="C110" s="146"/>
      <c r="D110" s="88"/>
      <c r="E110" s="180"/>
      <c r="F110" s="181"/>
      <c r="G110" s="181"/>
      <c r="H110" s="181"/>
      <c r="I110" s="181"/>
      <c r="J110" s="182"/>
      <c r="K110" s="19"/>
      <c r="L110" s="19"/>
      <c r="M110" s="19"/>
    </row>
    <row r="111" spans="1:23" ht="19.899999999999999" customHeight="1">
      <c r="D111" s="88"/>
      <c r="E111" s="88"/>
      <c r="F111" s="88"/>
      <c r="G111" s="88"/>
      <c r="H111" s="88"/>
      <c r="I111" s="88"/>
      <c r="J111" s="88"/>
      <c r="K111" s="19"/>
      <c r="L111" s="19"/>
      <c r="M111" s="19"/>
    </row>
    <row r="112" spans="1:23" ht="19.899999999999999" customHeight="1">
      <c r="D112" s="88"/>
      <c r="E112" s="88"/>
      <c r="F112" s="88"/>
      <c r="G112" s="88"/>
      <c r="H112" s="88"/>
      <c r="I112" s="88"/>
      <c r="J112" s="88"/>
    </row>
  </sheetData>
  <mergeCells count="5">
    <mergeCell ref="E75:I75"/>
    <mergeCell ref="E108:J110"/>
    <mergeCell ref="A1:C3"/>
    <mergeCell ref="E29:H29"/>
    <mergeCell ref="E54:J5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67B3-24CC-434A-B6E7-BD3BB7149980}">
  <dimension ref="A1:U128"/>
  <sheetViews>
    <sheetView topLeftCell="A87" zoomScale="98" zoomScaleNormal="98" workbookViewId="0">
      <selection activeCell="L96" sqref="L96"/>
    </sheetView>
  </sheetViews>
  <sheetFormatPr defaultColWidth="8.85546875" defaultRowHeight="20.100000000000001" customHeight="1"/>
  <cols>
    <col min="1" max="1" width="10.85546875" style="3" customWidth="1"/>
    <col min="2" max="8" width="12.85546875" style="3" customWidth="1"/>
    <col min="9" max="9" width="28.7109375" style="3" bestFit="1" customWidth="1"/>
    <col min="10" max="10" width="30.28515625" style="3" bestFit="1" customWidth="1"/>
    <col min="11" max="11" width="11.7109375" style="3" customWidth="1"/>
    <col min="12" max="12" width="14" style="3" bestFit="1" customWidth="1"/>
    <col min="13" max="13" width="30.28515625" style="3" bestFit="1" customWidth="1"/>
    <col min="14" max="14" width="23.42578125" style="4" bestFit="1" customWidth="1"/>
    <col min="15" max="15" width="10.85546875" style="3" customWidth="1"/>
    <col min="16" max="20" width="10.85546875" style="4" customWidth="1"/>
    <col min="21" max="26" width="12.85546875" style="7" customWidth="1"/>
    <col min="27" max="16384" width="8.85546875" style="7"/>
  </cols>
  <sheetData>
    <row r="1" spans="1:20" ht="20.100000000000001" customHeight="1">
      <c r="A1" s="34" t="s">
        <v>3</v>
      </c>
      <c r="B1" s="1"/>
      <c r="C1" s="1"/>
      <c r="D1" s="1"/>
      <c r="E1" s="1"/>
      <c r="F1" s="1"/>
      <c r="G1" s="1"/>
      <c r="H1" s="1"/>
      <c r="I1" s="1"/>
      <c r="J1" s="1"/>
      <c r="K1" s="1"/>
    </row>
    <row r="2" spans="1:20" ht="20.100000000000001" customHeight="1">
      <c r="A2" s="32" t="s">
        <v>4</v>
      </c>
      <c r="B2" s="1"/>
      <c r="C2" s="1"/>
      <c r="D2" s="1"/>
      <c r="E2" s="1"/>
      <c r="F2" s="1"/>
      <c r="G2" s="1"/>
      <c r="H2" s="1"/>
      <c r="I2" s="1"/>
      <c r="J2" s="1"/>
      <c r="K2" s="1"/>
    </row>
    <row r="3" spans="1:20" ht="20.100000000000001" customHeight="1">
      <c r="A3" s="32" t="s">
        <v>5</v>
      </c>
      <c r="B3" s="1"/>
      <c r="C3" s="1"/>
      <c r="D3" s="1"/>
      <c r="E3" s="1"/>
      <c r="F3" s="1"/>
      <c r="G3" s="1"/>
      <c r="H3" s="1"/>
      <c r="I3" s="1"/>
      <c r="J3" s="1"/>
      <c r="K3" s="1"/>
    </row>
    <row r="4" spans="1:20" ht="20.100000000000001" customHeight="1">
      <c r="A4" s="32" t="s">
        <v>6</v>
      </c>
      <c r="B4" s="1"/>
      <c r="C4" s="1"/>
      <c r="D4" s="1"/>
      <c r="E4" s="1"/>
      <c r="F4" s="1"/>
      <c r="G4" s="1"/>
      <c r="H4" s="1"/>
      <c r="I4" s="1"/>
      <c r="J4" s="1"/>
      <c r="K4" s="1"/>
    </row>
    <row r="5" spans="1:20" ht="20.100000000000001" customHeight="1">
      <c r="A5" s="32" t="s">
        <v>7</v>
      </c>
      <c r="B5" s="1"/>
      <c r="C5" s="1"/>
      <c r="D5" s="1"/>
      <c r="E5" s="1"/>
      <c r="F5" s="1"/>
      <c r="G5" s="1"/>
      <c r="H5" s="1"/>
      <c r="I5" s="1"/>
      <c r="J5" s="1"/>
      <c r="K5" s="1"/>
    </row>
    <row r="6" spans="1:20" ht="20.100000000000001" customHeight="1">
      <c r="A6" s="32" t="s">
        <v>8</v>
      </c>
      <c r="B6" s="1"/>
      <c r="C6" s="1"/>
      <c r="D6" s="1"/>
      <c r="E6" s="1"/>
      <c r="F6" s="1"/>
      <c r="G6" s="1"/>
      <c r="H6" s="1"/>
      <c r="I6" s="1"/>
      <c r="J6" s="1"/>
      <c r="K6" s="1"/>
    </row>
    <row r="7" spans="1:20" ht="20.100000000000001" customHeight="1">
      <c r="A7" s="32" t="s">
        <v>9</v>
      </c>
      <c r="B7" s="1"/>
      <c r="C7" s="1"/>
      <c r="D7" s="1"/>
      <c r="E7" s="1"/>
      <c r="F7" s="1"/>
      <c r="G7" s="1"/>
      <c r="H7" s="1"/>
      <c r="I7" s="1"/>
      <c r="J7" s="1"/>
      <c r="K7" s="1"/>
    </row>
    <row r="8" spans="1:20" ht="20.100000000000001" customHeight="1">
      <c r="J8" s="36"/>
    </row>
    <row r="9" spans="1:20" ht="20.100000000000001" customHeight="1" thickBot="1">
      <c r="A9" s="5" t="s">
        <v>10</v>
      </c>
      <c r="B9" s="5"/>
      <c r="C9" s="5"/>
      <c r="J9" s="36"/>
    </row>
    <row r="10" spans="1:20" ht="20.100000000000001" customHeight="1" thickBot="1">
      <c r="A10" s="2"/>
      <c r="B10" s="35" t="s">
        <v>11</v>
      </c>
      <c r="C10" s="65"/>
      <c r="J10" s="36"/>
    </row>
    <row r="11" spans="1:20" ht="20.100000000000001" customHeight="1">
      <c r="L11" s="7"/>
      <c r="M11" s="7"/>
      <c r="N11" s="7"/>
      <c r="O11" s="7"/>
      <c r="P11" s="7"/>
      <c r="Q11" s="7"/>
      <c r="R11" s="7"/>
      <c r="S11" s="7"/>
      <c r="T11" s="7"/>
    </row>
    <row r="12" spans="1:20" ht="20.100000000000001" customHeight="1">
      <c r="A12" s="1" t="s">
        <v>50</v>
      </c>
      <c r="B12" s="1"/>
      <c r="C12" s="1"/>
      <c r="D12" s="1"/>
      <c r="E12" s="1"/>
      <c r="F12" s="1"/>
      <c r="G12" s="1"/>
      <c r="H12" s="1"/>
      <c r="I12" s="1"/>
      <c r="J12" s="1"/>
      <c r="K12" s="1"/>
      <c r="L12" s="7"/>
      <c r="M12" s="7"/>
      <c r="N12" s="7"/>
      <c r="O12" s="7"/>
      <c r="P12" s="7"/>
      <c r="Q12" s="7"/>
      <c r="R12" s="7"/>
      <c r="S12" s="7"/>
      <c r="T12" s="7"/>
    </row>
    <row r="13" spans="1:20" ht="20.100000000000001" customHeight="1">
      <c r="A13" s="1" t="s">
        <v>13</v>
      </c>
      <c r="B13" s="1"/>
      <c r="C13" s="1"/>
      <c r="D13" s="1"/>
      <c r="E13" s="1"/>
      <c r="F13" s="1"/>
      <c r="G13" s="1"/>
      <c r="H13" s="1"/>
      <c r="I13" s="1"/>
      <c r="J13" s="1"/>
      <c r="K13" s="1"/>
      <c r="L13" s="7"/>
      <c r="M13" s="7"/>
      <c r="N13" s="7"/>
      <c r="O13" s="7"/>
      <c r="P13" s="7"/>
      <c r="Q13" s="7"/>
      <c r="R13" s="7"/>
      <c r="S13" s="7"/>
      <c r="T13" s="7"/>
    </row>
    <row r="14" spans="1:20" ht="20.100000000000001" customHeight="1">
      <c r="A14" s="32"/>
      <c r="B14" s="32"/>
      <c r="C14" s="32"/>
      <c r="D14" s="32"/>
      <c r="E14" s="32"/>
      <c r="F14" s="32"/>
      <c r="G14" s="32"/>
      <c r="H14" s="32"/>
      <c r="I14" s="32"/>
      <c r="J14" s="32"/>
      <c r="K14" s="1"/>
      <c r="L14" s="7"/>
      <c r="M14" s="7"/>
      <c r="N14" s="7"/>
      <c r="O14" s="7"/>
      <c r="P14" s="7"/>
      <c r="Q14" s="7"/>
      <c r="R14" s="7"/>
      <c r="S14" s="7"/>
      <c r="T14" s="7"/>
    </row>
    <row r="15" spans="1:20" ht="20.100000000000001" customHeight="1">
      <c r="A15" s="32" t="s">
        <v>51</v>
      </c>
      <c r="B15" s="1"/>
      <c r="C15" s="1"/>
      <c r="D15" s="1"/>
      <c r="E15" s="1"/>
      <c r="F15" s="1"/>
      <c r="G15" s="1"/>
      <c r="H15" s="1"/>
      <c r="I15" s="1"/>
      <c r="J15" s="1"/>
      <c r="K15" s="1"/>
      <c r="L15" s="7"/>
      <c r="M15" s="7"/>
      <c r="N15" s="7"/>
      <c r="O15" s="7"/>
      <c r="P15" s="7"/>
      <c r="Q15" s="7"/>
      <c r="R15" s="7"/>
      <c r="S15" s="7"/>
      <c r="T15" s="7"/>
    </row>
    <row r="16" spans="1:20" ht="20.100000000000001" customHeight="1">
      <c r="A16" s="1" t="s">
        <v>52</v>
      </c>
      <c r="B16" s="1"/>
      <c r="C16" s="1"/>
      <c r="D16" s="1"/>
      <c r="E16" s="1"/>
      <c r="F16" s="1"/>
      <c r="G16" s="1"/>
      <c r="H16" s="1"/>
      <c r="I16" s="1"/>
      <c r="J16" s="1"/>
      <c r="K16" s="1"/>
      <c r="L16" s="7"/>
      <c r="M16" s="7"/>
      <c r="N16" s="7"/>
      <c r="O16" s="7"/>
      <c r="P16" s="7"/>
      <c r="Q16" s="7"/>
      <c r="R16" s="7"/>
      <c r="S16" s="7"/>
      <c r="T16" s="7"/>
    </row>
    <row r="17" spans="1:21" ht="20.100000000000001" customHeight="1">
      <c r="A17" s="1"/>
      <c r="B17" s="1"/>
      <c r="C17" s="1"/>
      <c r="D17" s="1"/>
      <c r="E17" s="1"/>
      <c r="F17" s="1"/>
      <c r="G17" s="1"/>
      <c r="H17" s="1"/>
      <c r="I17" s="1"/>
      <c r="J17" s="1"/>
      <c r="K17" s="1"/>
      <c r="L17" s="7"/>
      <c r="M17" s="7"/>
      <c r="N17" s="7"/>
      <c r="O17" s="7"/>
      <c r="P17" s="7"/>
      <c r="Q17" s="7"/>
      <c r="R17" s="7"/>
      <c r="S17" s="7"/>
      <c r="T17" s="7"/>
    </row>
    <row r="18" spans="1:21" ht="20.100000000000001" customHeight="1">
      <c r="A18" s="1" t="s">
        <v>53</v>
      </c>
      <c r="B18" s="1"/>
      <c r="C18" s="1"/>
      <c r="D18" s="1"/>
      <c r="E18" s="1"/>
      <c r="F18" s="1"/>
      <c r="G18" s="1"/>
      <c r="H18" s="1"/>
      <c r="I18" s="1"/>
      <c r="J18" s="1"/>
      <c r="K18" s="1"/>
      <c r="L18" s="7"/>
      <c r="M18" s="7"/>
      <c r="N18" s="7"/>
      <c r="O18" s="7"/>
      <c r="P18" s="7"/>
      <c r="Q18" s="7"/>
      <c r="R18" s="7"/>
      <c r="S18" s="7"/>
      <c r="T18" s="7"/>
    </row>
    <row r="19" spans="1:21" ht="20.100000000000001" customHeight="1">
      <c r="A19" s="1" t="s">
        <v>17</v>
      </c>
      <c r="B19" s="1"/>
      <c r="C19" s="1"/>
      <c r="D19" s="1"/>
      <c r="E19" s="1"/>
      <c r="F19" s="1"/>
      <c r="G19" s="1"/>
      <c r="H19" s="1"/>
      <c r="I19" s="1"/>
      <c r="J19" s="1"/>
      <c r="K19" s="1"/>
      <c r="L19" s="7"/>
      <c r="M19" s="7"/>
      <c r="N19" s="7"/>
      <c r="O19" s="7"/>
      <c r="P19" s="7"/>
      <c r="Q19" s="7"/>
      <c r="R19" s="7"/>
      <c r="S19" s="7"/>
      <c r="T19" s="7"/>
    </row>
    <row r="20" spans="1:21" ht="20.100000000000001" customHeight="1">
      <c r="A20" s="1"/>
      <c r="B20" s="1"/>
      <c r="C20" s="1"/>
      <c r="D20" s="1"/>
      <c r="E20" s="1"/>
      <c r="F20" s="1"/>
      <c r="G20" s="1"/>
      <c r="H20" s="1"/>
      <c r="I20" s="1"/>
      <c r="J20" s="1"/>
      <c r="K20" s="1"/>
      <c r="L20" s="7"/>
      <c r="M20" s="7"/>
      <c r="N20" s="7"/>
      <c r="O20" s="7"/>
      <c r="P20" s="7"/>
      <c r="Q20" s="7"/>
      <c r="R20" s="7"/>
      <c r="S20" s="7"/>
      <c r="T20" s="7"/>
    </row>
    <row r="21" spans="1:21" ht="20.100000000000001" customHeight="1">
      <c r="A21" s="32" t="s">
        <v>18</v>
      </c>
      <c r="B21" s="8"/>
      <c r="C21" s="8"/>
      <c r="D21" s="8"/>
      <c r="E21" s="8"/>
      <c r="F21" s="8"/>
      <c r="G21" s="8"/>
      <c r="H21" s="8"/>
      <c r="I21" s="8"/>
      <c r="J21" s="8"/>
      <c r="K21" s="1"/>
      <c r="L21" s="7"/>
      <c r="M21" s="7"/>
      <c r="N21" s="7"/>
      <c r="O21" s="7"/>
      <c r="P21" s="7"/>
      <c r="Q21" s="7"/>
      <c r="R21" s="7"/>
      <c r="S21" s="7"/>
      <c r="T21" s="7"/>
    </row>
    <row r="22" spans="1:21" ht="20.100000000000001" customHeight="1">
      <c r="L22" s="7"/>
      <c r="M22" s="7"/>
      <c r="N22" s="7"/>
      <c r="O22" s="4"/>
      <c r="T22" s="7"/>
    </row>
    <row r="23" spans="1:21" ht="20.100000000000001" customHeight="1">
      <c r="A23" s="2" t="s">
        <v>0</v>
      </c>
      <c r="B23" s="1" t="s">
        <v>54</v>
      </c>
      <c r="C23" s="1"/>
      <c r="D23" s="1"/>
      <c r="E23" s="1"/>
      <c r="F23" s="1"/>
      <c r="G23" s="1"/>
      <c r="H23" s="1"/>
      <c r="I23" s="1"/>
      <c r="J23" s="1"/>
      <c r="K23" s="1"/>
      <c r="T23" s="7"/>
    </row>
    <row r="24" spans="1:21" ht="20.100000000000001" customHeight="1">
      <c r="A24" s="1"/>
      <c r="B24" s="1" t="s">
        <v>20</v>
      </c>
      <c r="C24" s="1"/>
      <c r="D24" s="1"/>
      <c r="E24" s="1"/>
      <c r="F24" s="1"/>
      <c r="G24" s="1"/>
      <c r="H24" s="1"/>
      <c r="I24" s="1"/>
      <c r="J24" s="1"/>
      <c r="K24" s="1"/>
    </row>
    <row r="25" spans="1:21" ht="20.100000000000001" customHeight="1" thickBot="1">
      <c r="A25" s="1"/>
      <c r="B25" s="1"/>
      <c r="C25" s="1"/>
      <c r="D25" s="1"/>
      <c r="E25" s="1"/>
      <c r="F25" s="1"/>
    </row>
    <row r="26" spans="1:21" ht="20.100000000000001" customHeight="1">
      <c r="A26" s="1"/>
      <c r="B26" s="184" t="s">
        <v>21</v>
      </c>
      <c r="C26" s="185"/>
      <c r="D26" s="185"/>
      <c r="E26" s="186"/>
      <c r="F26" s="1"/>
    </row>
    <row r="27" spans="1:21" ht="24.95" customHeight="1" thickBot="1">
      <c r="A27" s="1"/>
      <c r="B27" s="56" t="s">
        <v>22</v>
      </c>
      <c r="C27" s="57" t="s">
        <v>23</v>
      </c>
      <c r="D27" s="57" t="s">
        <v>24</v>
      </c>
      <c r="E27" s="58" t="s">
        <v>25</v>
      </c>
      <c r="F27" s="1"/>
      <c r="T27" s="7"/>
    </row>
    <row r="28" spans="1:21" ht="20.100000000000001" customHeight="1">
      <c r="A28" s="1"/>
      <c r="B28" s="13">
        <v>1</v>
      </c>
      <c r="C28" s="37">
        <v>50</v>
      </c>
      <c r="D28" s="37">
        <v>1.5</v>
      </c>
      <c r="E28" s="30">
        <v>1</v>
      </c>
      <c r="F28" s="1"/>
      <c r="T28" s="7"/>
    </row>
    <row r="29" spans="1:21" ht="20.100000000000001" customHeight="1">
      <c r="A29" s="1"/>
      <c r="B29" s="13">
        <v>2</v>
      </c>
      <c r="C29" s="37">
        <v>50.3</v>
      </c>
      <c r="D29" s="37">
        <v>1.7</v>
      </c>
      <c r="E29" s="30">
        <v>0</v>
      </c>
      <c r="F29" s="1"/>
      <c r="T29" s="7"/>
    </row>
    <row r="30" spans="1:21" ht="20.100000000000001" customHeight="1">
      <c r="A30" s="1"/>
      <c r="B30" s="13">
        <v>3</v>
      </c>
      <c r="C30" s="37">
        <v>50.5</v>
      </c>
      <c r="D30" s="37">
        <v>0.3</v>
      </c>
      <c r="E30" s="30">
        <v>1</v>
      </c>
      <c r="F30" s="1"/>
      <c r="T30" s="7"/>
    </row>
    <row r="31" spans="1:21" ht="20.100000000000001" customHeight="1">
      <c r="A31" s="1"/>
      <c r="B31" s="13">
        <v>4</v>
      </c>
      <c r="C31" s="37">
        <v>51.1</v>
      </c>
      <c r="D31" s="37">
        <v>0.8</v>
      </c>
      <c r="E31" s="30">
        <v>1</v>
      </c>
      <c r="F31" s="1"/>
      <c r="O31" s="4"/>
      <c r="T31" s="7"/>
    </row>
    <row r="32" spans="1:21" ht="20.100000000000001" customHeight="1" thickBot="1">
      <c r="A32" s="1"/>
      <c r="B32" s="14">
        <v>5</v>
      </c>
      <c r="C32" s="39">
        <v>52.3</v>
      </c>
      <c r="D32" s="39">
        <v>3.9</v>
      </c>
      <c r="E32" s="31">
        <v>1</v>
      </c>
      <c r="F32" s="1"/>
      <c r="O32" s="4"/>
      <c r="T32" s="7"/>
      <c r="U32" s="10"/>
    </row>
    <row r="33" spans="1:20" ht="20.100000000000001" customHeight="1">
      <c r="A33" s="1"/>
      <c r="B33" s="1"/>
      <c r="C33" s="1"/>
      <c r="D33" s="1"/>
      <c r="E33" s="1"/>
      <c r="F33" s="1"/>
      <c r="N33" s="3"/>
      <c r="P33" s="3"/>
      <c r="Q33" s="3"/>
      <c r="R33" s="7"/>
      <c r="S33" s="7"/>
      <c r="T33" s="7"/>
    </row>
    <row r="34" spans="1:20" ht="20.100000000000001" customHeight="1">
      <c r="A34" s="1"/>
      <c r="B34" s="1" t="s">
        <v>26</v>
      </c>
      <c r="C34" s="1"/>
      <c r="D34" s="1"/>
      <c r="E34" s="1"/>
      <c r="F34" s="1"/>
      <c r="G34" s="1"/>
      <c r="H34" s="1"/>
      <c r="I34" s="78"/>
      <c r="J34" s="73" t="s">
        <v>55</v>
      </c>
      <c r="K34" s="73" t="s">
        <v>55</v>
      </c>
      <c r="L34" s="73" t="s">
        <v>55</v>
      </c>
    </row>
    <row r="35" spans="1:20" ht="20.100000000000001" customHeight="1" thickBot="1">
      <c r="E35" s="4"/>
      <c r="F35" s="4"/>
      <c r="I35" s="80" t="s">
        <v>22</v>
      </c>
      <c r="J35" s="74" t="s">
        <v>56</v>
      </c>
      <c r="K35" s="74" t="s">
        <v>57</v>
      </c>
      <c r="L35" s="74" t="s">
        <v>58</v>
      </c>
      <c r="M35" s="69" t="s">
        <v>59</v>
      </c>
      <c r="N35" s="9"/>
      <c r="O35" s="15"/>
      <c r="P35" s="15"/>
      <c r="Q35" s="15"/>
      <c r="R35" s="7"/>
      <c r="S35" s="7"/>
      <c r="T35" s="7"/>
    </row>
    <row r="36" spans="1:20" ht="20.100000000000001" customHeight="1" thickBot="1">
      <c r="A36" s="16" t="s">
        <v>27</v>
      </c>
      <c r="B36" s="59" t="s">
        <v>28</v>
      </c>
      <c r="C36" s="60" t="s">
        <v>29</v>
      </c>
      <c r="D36" s="61" t="s">
        <v>30</v>
      </c>
      <c r="E36" s="4"/>
      <c r="F36" s="4"/>
      <c r="G36" s="7"/>
      <c r="I36" s="81">
        <v>1</v>
      </c>
      <c r="J36" s="75">
        <v>1</v>
      </c>
      <c r="K36" s="18">
        <v>0.5</v>
      </c>
      <c r="L36" s="18"/>
      <c r="M36" s="69">
        <v>51</v>
      </c>
      <c r="N36" s="9"/>
      <c r="O36" s="15"/>
      <c r="P36" s="15"/>
      <c r="Q36" s="15"/>
      <c r="R36" s="7"/>
      <c r="S36" s="7"/>
      <c r="T36" s="7"/>
    </row>
    <row r="37" spans="1:20" ht="20.100000000000001" customHeight="1">
      <c r="B37" s="62">
        <v>50</v>
      </c>
      <c r="C37" s="20">
        <f>1+0.7+0.3</f>
        <v>2</v>
      </c>
      <c r="D37" s="11">
        <v>1</v>
      </c>
      <c r="E37" s="4"/>
      <c r="F37" s="4"/>
      <c r="G37" s="7"/>
      <c r="I37" s="79">
        <v>2</v>
      </c>
      <c r="J37" s="75">
        <v>0.7</v>
      </c>
      <c r="K37" s="18">
        <v>1</v>
      </c>
      <c r="L37" s="18"/>
      <c r="M37" s="70"/>
      <c r="N37" s="9"/>
      <c r="O37" s="15"/>
      <c r="P37" s="15"/>
      <c r="Q37" s="15"/>
      <c r="R37" s="7"/>
      <c r="S37" s="7"/>
      <c r="T37" s="7"/>
    </row>
    <row r="38" spans="1:20" ht="20.100000000000001" customHeight="1">
      <c r="B38" s="63">
        <v>51</v>
      </c>
      <c r="C38" s="20">
        <f>0.5+1+0.8</f>
        <v>2.2999999999999998</v>
      </c>
      <c r="D38" s="11">
        <v>2</v>
      </c>
      <c r="E38" s="4"/>
      <c r="F38" s="4"/>
      <c r="G38" s="7"/>
      <c r="I38" s="79">
        <v>3</v>
      </c>
      <c r="J38" s="75">
        <v>0.3</v>
      </c>
      <c r="K38" s="18"/>
      <c r="L38" s="18"/>
      <c r="M38" s="70">
        <v>50</v>
      </c>
      <c r="N38" s="9"/>
      <c r="O38" s="15"/>
      <c r="P38" s="15"/>
      <c r="Q38" s="15"/>
      <c r="R38" s="7"/>
      <c r="S38" s="7"/>
      <c r="T38" s="7"/>
    </row>
    <row r="39" spans="1:20" ht="20.100000000000001" customHeight="1" thickBot="1">
      <c r="B39" s="64">
        <v>52</v>
      </c>
      <c r="C39" s="33">
        <f>0.7</f>
        <v>0.7</v>
      </c>
      <c r="D39" s="12">
        <v>0</v>
      </c>
      <c r="E39" s="4"/>
      <c r="F39" s="4"/>
      <c r="G39" s="4"/>
      <c r="H39" s="7"/>
      <c r="I39" s="79">
        <v>4</v>
      </c>
      <c r="J39" s="75"/>
      <c r="K39" s="18">
        <v>0.8</v>
      </c>
      <c r="L39" s="18"/>
      <c r="M39" s="70">
        <v>51</v>
      </c>
      <c r="N39" s="9"/>
      <c r="O39" s="15"/>
      <c r="P39" s="15"/>
      <c r="Q39" s="15"/>
      <c r="R39" s="7"/>
      <c r="S39" s="7"/>
      <c r="T39" s="7"/>
    </row>
    <row r="40" spans="1:20" ht="20.100000000000001" customHeight="1">
      <c r="B40" s="9"/>
      <c r="C40" s="20"/>
      <c r="D40" s="7"/>
      <c r="E40" s="4"/>
      <c r="F40" s="4"/>
      <c r="G40" s="4"/>
      <c r="H40" s="7"/>
      <c r="I40" s="80">
        <v>5</v>
      </c>
      <c r="J40" s="76"/>
      <c r="K40" s="77"/>
      <c r="L40" s="77">
        <v>0.7</v>
      </c>
      <c r="M40" s="71">
        <v>56</v>
      </c>
      <c r="N40" s="9"/>
      <c r="O40" s="15"/>
      <c r="P40" s="15"/>
      <c r="Q40" s="15"/>
      <c r="R40" s="7"/>
      <c r="S40" s="7"/>
      <c r="T40" s="7"/>
    </row>
    <row r="41" spans="1:20" ht="20.100000000000001" customHeight="1">
      <c r="A41" s="160" t="s">
        <v>65</v>
      </c>
      <c r="B41" s="160"/>
      <c r="C41" s="161"/>
      <c r="D41" s="161"/>
      <c r="E41" s="161"/>
      <c r="F41" s="162"/>
      <c r="G41" s="162"/>
      <c r="H41" s="4"/>
      <c r="I41" s="82"/>
      <c r="J41" s="76">
        <f>SUM(J36:J40)</f>
        <v>2</v>
      </c>
      <c r="K41" s="77">
        <f>SUM(K36:K40)</f>
        <v>2.2999999999999998</v>
      </c>
      <c r="L41" s="77">
        <f>SUM(L36:L40)</f>
        <v>0.7</v>
      </c>
      <c r="M41" s="68"/>
      <c r="N41" s="9"/>
      <c r="O41" s="15"/>
      <c r="P41" s="15"/>
      <c r="Q41" s="15"/>
      <c r="R41" s="7"/>
      <c r="S41" s="7"/>
      <c r="T41" s="7"/>
    </row>
    <row r="42" spans="1:20" ht="41.25" customHeight="1">
      <c r="A42" s="193" t="s">
        <v>66</v>
      </c>
      <c r="B42" s="193"/>
      <c r="C42" s="193"/>
      <c r="D42" s="193"/>
      <c r="E42" s="193"/>
      <c r="F42" s="193"/>
      <c r="G42" s="193"/>
      <c r="H42" s="193"/>
      <c r="I42" s="193"/>
      <c r="J42" s="7"/>
      <c r="K42" s="7"/>
      <c r="L42" s="7"/>
      <c r="M42" s="7"/>
      <c r="N42" s="9"/>
      <c r="O42" s="15"/>
      <c r="P42" s="15"/>
      <c r="Q42" s="15"/>
      <c r="R42" s="7"/>
      <c r="S42" s="7"/>
      <c r="T42" s="7"/>
    </row>
    <row r="43" spans="1:20" ht="39.75" customHeight="1">
      <c r="A43" s="193" t="s">
        <v>67</v>
      </c>
      <c r="B43" s="193"/>
      <c r="C43" s="193"/>
      <c r="D43" s="193"/>
      <c r="E43" s="193"/>
      <c r="F43" s="193"/>
      <c r="G43" s="193"/>
      <c r="H43" s="193"/>
      <c r="I43" s="193"/>
      <c r="J43" s="18"/>
      <c r="K43" s="18"/>
      <c r="L43" s="72"/>
      <c r="M43" s="20"/>
      <c r="N43" s="9"/>
      <c r="O43" s="15"/>
      <c r="P43" s="15"/>
      <c r="Q43" s="15"/>
      <c r="R43" s="7"/>
      <c r="S43" s="7"/>
      <c r="T43" s="7"/>
    </row>
    <row r="44" spans="1:20" ht="39" customHeight="1">
      <c r="A44" s="194" t="s">
        <v>76</v>
      </c>
      <c r="B44" s="194"/>
      <c r="C44" s="194"/>
      <c r="D44" s="194"/>
      <c r="E44" s="194"/>
      <c r="F44" s="194"/>
      <c r="G44" s="194"/>
      <c r="H44" s="194"/>
      <c r="I44" s="194"/>
      <c r="J44" s="18"/>
      <c r="K44" s="18"/>
      <c r="L44" s="72"/>
      <c r="M44" s="20"/>
      <c r="N44" s="9"/>
      <c r="O44" s="15"/>
      <c r="P44" s="15"/>
      <c r="Q44" s="15"/>
      <c r="R44" s="7"/>
      <c r="S44" s="7"/>
      <c r="T44" s="7"/>
    </row>
    <row r="45" spans="1:20" ht="20.100000000000001" customHeight="1">
      <c r="C45" s="9"/>
      <c r="D45" s="9"/>
      <c r="E45" s="9"/>
      <c r="F45" s="4"/>
      <c r="G45" s="4"/>
      <c r="H45" s="4"/>
      <c r="L45" s="9"/>
      <c r="M45" s="20"/>
      <c r="N45" s="9"/>
      <c r="O45" s="15"/>
      <c r="P45" s="15"/>
      <c r="Q45" s="15"/>
      <c r="R45" s="7"/>
      <c r="S45" s="7"/>
      <c r="T45" s="7"/>
    </row>
    <row r="46" spans="1:20" ht="20.100000000000001" customHeight="1">
      <c r="A46" s="2" t="s">
        <v>1</v>
      </c>
      <c r="B46" s="1" t="s">
        <v>60</v>
      </c>
      <c r="C46" s="1"/>
      <c r="D46" s="1"/>
      <c r="E46" s="1"/>
      <c r="F46" s="1"/>
      <c r="G46" s="1"/>
      <c r="H46" s="1"/>
      <c r="I46" s="1"/>
      <c r="J46" s="1"/>
      <c r="K46" s="1"/>
      <c r="L46" s="9"/>
      <c r="M46" s="20"/>
      <c r="N46" s="9"/>
      <c r="O46" s="15"/>
      <c r="P46" s="15"/>
      <c r="Q46" s="15"/>
      <c r="R46" s="7"/>
      <c r="S46" s="7"/>
      <c r="T46" s="7"/>
    </row>
    <row r="47" spans="1:20" ht="20.100000000000001" customHeight="1">
      <c r="A47" s="1"/>
      <c r="B47" s="1" t="s">
        <v>32</v>
      </c>
      <c r="C47" s="1"/>
      <c r="D47" s="1"/>
      <c r="E47" s="1"/>
      <c r="F47" s="1"/>
      <c r="G47" s="1"/>
      <c r="H47" s="1"/>
      <c r="I47" s="1"/>
      <c r="J47" s="1"/>
      <c r="K47" s="1"/>
      <c r="L47" s="9"/>
      <c r="M47" s="20"/>
      <c r="N47" s="9"/>
      <c r="O47" s="15"/>
      <c r="P47" s="15"/>
      <c r="Q47" s="15"/>
      <c r="R47" s="7"/>
      <c r="S47" s="7"/>
      <c r="T47" s="7"/>
    </row>
    <row r="48" spans="1:20" ht="20.100000000000001" customHeight="1">
      <c r="A48" s="1"/>
      <c r="B48" s="1" t="s">
        <v>33</v>
      </c>
      <c r="C48" s="1"/>
      <c r="D48" s="1"/>
      <c r="E48" s="1"/>
      <c r="F48" s="1"/>
      <c r="G48" s="1"/>
      <c r="H48" s="1"/>
      <c r="I48" s="1"/>
      <c r="J48" s="1"/>
      <c r="K48" s="1"/>
      <c r="M48" s="20"/>
      <c r="N48" s="9"/>
      <c r="O48" s="15"/>
      <c r="P48" s="15"/>
      <c r="Q48" s="15"/>
      <c r="R48" s="7"/>
      <c r="S48" s="7"/>
      <c r="T48" s="7"/>
    </row>
    <row r="49" spans="1:11" ht="24.95" customHeight="1">
      <c r="A49" s="1"/>
      <c r="B49" s="2"/>
      <c r="C49" s="32" t="s">
        <v>34</v>
      </c>
      <c r="D49" s="1"/>
      <c r="E49" s="1"/>
      <c r="F49" s="1"/>
      <c r="G49" s="1"/>
      <c r="H49" s="1"/>
      <c r="I49" s="1"/>
      <c r="J49" s="1"/>
      <c r="K49" s="1"/>
    </row>
    <row r="50" spans="1:11" ht="24.95" customHeight="1">
      <c r="A50" s="1"/>
      <c r="B50" s="2"/>
      <c r="C50" s="32" t="s">
        <v>35</v>
      </c>
      <c r="D50" s="1"/>
      <c r="E50" s="1"/>
      <c r="F50" s="1"/>
      <c r="G50" s="1"/>
      <c r="H50" s="1"/>
      <c r="I50" s="1"/>
      <c r="J50" s="1"/>
      <c r="K50" s="1"/>
    </row>
    <row r="51" spans="1:11" ht="24.95" customHeight="1">
      <c r="A51" s="1"/>
      <c r="B51" s="2"/>
      <c r="C51" s="32" t="s">
        <v>36</v>
      </c>
      <c r="D51" s="1"/>
      <c r="E51" s="1"/>
      <c r="F51" s="1"/>
      <c r="G51" s="1"/>
      <c r="H51" s="1"/>
      <c r="I51" s="1"/>
      <c r="J51" s="1"/>
      <c r="K51" s="1"/>
    </row>
    <row r="52" spans="1:11" ht="20.100000000000001" customHeight="1">
      <c r="A52" s="1"/>
      <c r="B52" s="1"/>
      <c r="C52" s="1"/>
      <c r="D52" s="1"/>
      <c r="E52" s="1"/>
      <c r="F52" s="1"/>
      <c r="G52" s="1"/>
      <c r="H52" s="1"/>
      <c r="I52" s="1"/>
      <c r="J52" s="1"/>
      <c r="K52" s="1"/>
    </row>
    <row r="53" spans="1:11" ht="20.100000000000001" customHeight="1">
      <c r="A53" s="1"/>
      <c r="B53" s="1" t="s">
        <v>37</v>
      </c>
      <c r="C53" s="1"/>
      <c r="D53" s="1"/>
      <c r="E53" s="1"/>
      <c r="F53" s="1"/>
      <c r="G53" s="1"/>
      <c r="H53" s="1"/>
      <c r="I53" s="1"/>
      <c r="J53" s="1"/>
      <c r="K53" s="1"/>
    </row>
    <row r="54" spans="1:11" ht="20.100000000000001" customHeight="1" thickBot="1"/>
    <row r="55" spans="1:11" ht="20.100000000000001" customHeight="1">
      <c r="A55" s="16" t="s">
        <v>27</v>
      </c>
      <c r="B55" s="187" t="s">
        <v>38</v>
      </c>
      <c r="C55" s="188"/>
      <c r="D55" s="188"/>
      <c r="E55" s="188"/>
      <c r="F55" s="188"/>
      <c r="G55" s="189"/>
      <c r="I55" s="3" t="s">
        <v>61</v>
      </c>
    </row>
    <row r="56" spans="1:11" ht="24.95" customHeight="1" thickBot="1">
      <c r="B56" s="24" t="s">
        <v>28</v>
      </c>
      <c r="C56" s="25" t="s">
        <v>29</v>
      </c>
      <c r="D56" s="25" t="s">
        <v>30</v>
      </c>
      <c r="E56" s="117"/>
      <c r="F56" s="26"/>
      <c r="G56" s="27"/>
      <c r="H56" s="150"/>
      <c r="I56"/>
    </row>
    <row r="57" spans="1:11" ht="20.100000000000001" customHeight="1">
      <c r="B57" s="28">
        <v>50</v>
      </c>
      <c r="C57" s="29">
        <v>98.9</v>
      </c>
      <c r="D57" s="38">
        <v>3</v>
      </c>
      <c r="E57" s="41">
        <f>D57/C57</f>
        <v>3.0333670374115267E-2</v>
      </c>
      <c r="F57" s="42">
        <f>-E57*C57+D57*LN(E57)</f>
        <v>-13.486490849881669</v>
      </c>
      <c r="G57" s="43">
        <f>SQRT(D57)/C57</f>
        <v>1.7513152756004825E-2</v>
      </c>
      <c r="H57" s="151"/>
    </row>
    <row r="58" spans="1:11" ht="20.100000000000001" customHeight="1">
      <c r="B58" s="13">
        <v>51</v>
      </c>
      <c r="C58" s="40">
        <v>97.3</v>
      </c>
      <c r="D58" s="37">
        <v>4</v>
      </c>
      <c r="E58" s="44">
        <f t="shared" ref="E58:E66" si="0">D58/C58</f>
        <v>4.1109969167523124E-2</v>
      </c>
      <c r="F58" s="170">
        <f>-E58*C58+D58*LN(E58)</f>
        <v>-16.766018512288277</v>
      </c>
      <c r="G58" s="45">
        <f t="shared" ref="G58:G66" si="1">SQRT(D58)/C58</f>
        <v>2.0554984583761562E-2</v>
      </c>
      <c r="H58" s="151"/>
      <c r="J58"/>
    </row>
    <row r="59" spans="1:11" ht="20.100000000000001" customHeight="1">
      <c r="B59" s="13">
        <v>52</v>
      </c>
      <c r="C59" s="40">
        <v>97.5</v>
      </c>
      <c r="D59" s="37">
        <v>5</v>
      </c>
      <c r="E59" s="44">
        <f t="shared" si="0"/>
        <v>5.128205128205128E-2</v>
      </c>
      <c r="F59" s="170">
        <f t="shared" ref="F59:F66" si="2">-E59*C59+D59*LN(E59)</f>
        <v>-19.852072327848507</v>
      </c>
      <c r="G59" s="45">
        <f t="shared" si="1"/>
        <v>2.2934030538459382E-2</v>
      </c>
      <c r="H59" s="151"/>
    </row>
    <row r="60" spans="1:11" ht="20.100000000000001" customHeight="1">
      <c r="B60" s="13">
        <v>53</v>
      </c>
      <c r="C60" s="40">
        <v>97.2</v>
      </c>
      <c r="D60" s="37">
        <v>7</v>
      </c>
      <c r="E60" s="44">
        <f t="shared" si="0"/>
        <v>7.2016460905349786E-2</v>
      </c>
      <c r="F60" s="170">
        <f t="shared" si="2"/>
        <v>-25.416023936877561</v>
      </c>
      <c r="G60" s="45">
        <f t="shared" si="1"/>
        <v>2.7219663694080149E-2</v>
      </c>
      <c r="H60" s="151"/>
    </row>
    <row r="61" spans="1:11" ht="20.100000000000001" customHeight="1">
      <c r="B61" s="13">
        <v>54</v>
      </c>
      <c r="C61" s="40">
        <v>96</v>
      </c>
      <c r="D61" s="37">
        <v>8</v>
      </c>
      <c r="E61" s="44">
        <f t="shared" si="0"/>
        <v>8.3333333333333329E-2</v>
      </c>
      <c r="F61" s="170">
        <f t="shared" si="2"/>
        <v>-27.879253198304003</v>
      </c>
      <c r="G61" s="45">
        <f t="shared" si="1"/>
        <v>2.9462782549439483E-2</v>
      </c>
      <c r="H61" s="151"/>
      <c r="I61"/>
    </row>
    <row r="62" spans="1:11" ht="20.100000000000001" customHeight="1">
      <c r="B62" s="13">
        <v>55</v>
      </c>
      <c r="C62" s="40">
        <v>96.5</v>
      </c>
      <c r="D62" s="37">
        <v>9</v>
      </c>
      <c r="E62" s="44">
        <f t="shared" si="0"/>
        <v>9.3264248704663211E-2</v>
      </c>
      <c r="F62" s="170">
        <f t="shared" si="2"/>
        <v>-30.350865879078491</v>
      </c>
      <c r="G62" s="45">
        <f t="shared" si="1"/>
        <v>3.1088082901554404E-2</v>
      </c>
      <c r="H62" s="151"/>
    </row>
    <row r="63" spans="1:11" ht="20.100000000000001" customHeight="1">
      <c r="B63" s="13">
        <v>56</v>
      </c>
      <c r="C63" s="40">
        <v>95</v>
      </c>
      <c r="D63" s="37">
        <v>8</v>
      </c>
      <c r="E63" s="44">
        <f t="shared" si="0"/>
        <v>8.4210526315789472E-2</v>
      </c>
      <c r="F63" s="170">
        <f t="shared" si="2"/>
        <v>-27.79548279936564</v>
      </c>
      <c r="G63" s="45">
        <f t="shared" si="1"/>
        <v>2.9772917102591476E-2</v>
      </c>
      <c r="H63" s="151"/>
    </row>
    <row r="64" spans="1:11" ht="20.100000000000001" customHeight="1">
      <c r="B64" s="13">
        <v>57</v>
      </c>
      <c r="C64" s="40">
        <v>94.7</v>
      </c>
      <c r="D64" s="37">
        <v>10</v>
      </c>
      <c r="E64" s="44">
        <f t="shared" si="0"/>
        <v>0.10559662090813093</v>
      </c>
      <c r="F64" s="170">
        <f t="shared" si="2"/>
        <v>-32.481289071979873</v>
      </c>
      <c r="G64" s="45">
        <f t="shared" si="1"/>
        <v>3.3392583528705166E-2</v>
      </c>
      <c r="H64" s="151"/>
    </row>
    <row r="65" spans="1:20" ht="20.100000000000001" customHeight="1">
      <c r="B65" s="13">
        <v>58</v>
      </c>
      <c r="C65" s="40">
        <v>94.1</v>
      </c>
      <c r="D65" s="37">
        <v>12</v>
      </c>
      <c r="E65" s="44">
        <f t="shared" si="0"/>
        <v>0.1275239107332625</v>
      </c>
      <c r="F65" s="170">
        <f t="shared" si="2"/>
        <v>-36.713416761640005</v>
      </c>
      <c r="G65" s="45">
        <f t="shared" si="1"/>
        <v>3.6812982094981454E-2</v>
      </c>
      <c r="H65" s="151"/>
    </row>
    <row r="66" spans="1:20" ht="20.100000000000001" customHeight="1" thickBot="1">
      <c r="B66" s="14">
        <v>59</v>
      </c>
      <c r="C66" s="22">
        <v>94.5</v>
      </c>
      <c r="D66" s="39">
        <v>13</v>
      </c>
      <c r="E66" s="46">
        <f t="shared" si="0"/>
        <v>0.13756613756613756</v>
      </c>
      <c r="F66" s="47">
        <f t="shared" si="2"/>
        <v>-38.787456201496084</v>
      </c>
      <c r="G66" s="48">
        <f t="shared" si="1"/>
        <v>3.8153981750941687E-2</v>
      </c>
      <c r="H66" s="151"/>
      <c r="I66" s="156"/>
      <c r="J66" s="153"/>
      <c r="K66" s="154"/>
      <c r="M66" s="4"/>
      <c r="N66" s="3"/>
      <c r="O66" s="4"/>
      <c r="T66" s="7"/>
    </row>
    <row r="67" spans="1:20" ht="20.100000000000001" customHeight="1">
      <c r="B67" s="9"/>
      <c r="C67" s="192"/>
      <c r="D67" s="192"/>
      <c r="E67" s="169"/>
      <c r="F67" s="170"/>
      <c r="G67" s="169"/>
      <c r="I67" s="150"/>
      <c r="J67" s="153"/>
      <c r="K67" s="154"/>
      <c r="M67" s="4"/>
      <c r="N67" s="3"/>
      <c r="O67" s="4"/>
      <c r="T67" s="7"/>
    </row>
    <row r="68" spans="1:20" ht="20.100000000000001" customHeight="1">
      <c r="A68" s="160"/>
      <c r="B68" s="160"/>
      <c r="C68" s="160"/>
      <c r="D68" s="160"/>
      <c r="E68" s="160"/>
      <c r="F68" s="160"/>
      <c r="G68" s="163"/>
      <c r="H68" s="160"/>
      <c r="I68" s="150"/>
      <c r="J68" s="153"/>
      <c r="K68" s="154"/>
    </row>
    <row r="69" spans="1:20" ht="20.100000000000001" customHeight="1">
      <c r="A69" s="160" t="s">
        <v>68</v>
      </c>
      <c r="B69" s="161"/>
      <c r="C69" s="164"/>
      <c r="D69" s="161"/>
      <c r="E69" s="165"/>
      <c r="F69" s="166"/>
      <c r="G69" s="165"/>
      <c r="H69" s="160"/>
      <c r="I69" s="150"/>
      <c r="J69" s="153"/>
      <c r="K69" s="154"/>
      <c r="M69" s="4"/>
      <c r="N69" s="3"/>
      <c r="O69" s="4"/>
      <c r="T69" s="7"/>
    </row>
    <row r="70" spans="1:20" ht="20.100000000000001" customHeight="1">
      <c r="A70" s="160" t="s">
        <v>69</v>
      </c>
      <c r="B70" s="161"/>
      <c r="C70" s="164"/>
      <c r="D70" s="161"/>
      <c r="E70" s="165"/>
      <c r="F70" s="166"/>
      <c r="G70" s="165"/>
      <c r="H70" s="160"/>
      <c r="I70" s="150"/>
      <c r="J70" s="150"/>
      <c r="K70" s="154"/>
      <c r="M70" s="4"/>
      <c r="N70" s="3"/>
      <c r="O70" s="4"/>
      <c r="T70" s="7"/>
    </row>
    <row r="71" spans="1:20" ht="36" customHeight="1">
      <c r="A71" s="193" t="s">
        <v>70</v>
      </c>
      <c r="B71" s="193"/>
      <c r="C71" s="193"/>
      <c r="D71" s="193"/>
      <c r="E71" s="193"/>
      <c r="F71" s="193"/>
      <c r="G71" s="193"/>
      <c r="H71" s="193"/>
      <c r="I71" s="193"/>
      <c r="J71" s="157"/>
      <c r="K71" s="159"/>
      <c r="M71" s="4"/>
      <c r="N71" s="3"/>
      <c r="O71" s="4"/>
      <c r="T71" s="7"/>
    </row>
    <row r="72" spans="1:20" ht="40.5" customHeight="1">
      <c r="A72" s="193" t="s">
        <v>77</v>
      </c>
      <c r="B72" s="193"/>
      <c r="C72" s="193"/>
      <c r="D72" s="193"/>
      <c r="E72" s="193"/>
      <c r="F72" s="193"/>
      <c r="G72" s="193"/>
      <c r="H72" s="193"/>
      <c r="I72" s="193"/>
      <c r="J72" s="157"/>
      <c r="K72" s="159"/>
      <c r="M72" s="4"/>
      <c r="N72" s="3"/>
      <c r="O72" s="4"/>
      <c r="T72" s="7"/>
    </row>
    <row r="73" spans="1:20" ht="20.100000000000001" customHeight="1">
      <c r="A73" s="167"/>
      <c r="M73" s="4"/>
      <c r="N73" s="3"/>
      <c r="O73" s="4"/>
      <c r="T73" s="7"/>
    </row>
    <row r="74" spans="1:20" ht="20.100000000000001" customHeight="1">
      <c r="A74" s="2" t="s">
        <v>2</v>
      </c>
      <c r="B74" s="1" t="s">
        <v>60</v>
      </c>
      <c r="C74" s="1"/>
      <c r="D74" s="1"/>
      <c r="E74" s="1"/>
      <c r="F74" s="1"/>
      <c r="G74" s="1"/>
      <c r="H74" s="1"/>
      <c r="I74" s="1"/>
      <c r="J74" s="1"/>
      <c r="K74" s="1"/>
      <c r="M74" s="4"/>
      <c r="N74" s="3"/>
      <c r="O74" s="4"/>
      <c r="T74" s="7"/>
    </row>
    <row r="75" spans="1:20" ht="20.100000000000001" customHeight="1">
      <c r="A75" s="1"/>
      <c r="B75" s="1" t="s">
        <v>39</v>
      </c>
      <c r="C75" s="1"/>
      <c r="D75" s="1"/>
      <c r="E75" s="1"/>
      <c r="F75" s="1"/>
      <c r="G75" s="1"/>
      <c r="H75" s="1"/>
      <c r="I75" s="1"/>
      <c r="J75" s="1"/>
      <c r="K75" s="1"/>
      <c r="M75" s="4"/>
      <c r="N75" s="3"/>
      <c r="O75" s="4"/>
      <c r="T75" s="7"/>
    </row>
    <row r="76" spans="1:20" ht="26.1" customHeight="1">
      <c r="A76" s="1"/>
      <c r="B76" s="1"/>
      <c r="C76" s="1" t="s">
        <v>40</v>
      </c>
      <c r="D76" s="1"/>
      <c r="E76" s="1"/>
      <c r="F76" s="1"/>
      <c r="G76" s="1"/>
      <c r="H76" s="1"/>
      <c r="I76" s="1"/>
      <c r="J76" s="1"/>
      <c r="K76" s="1"/>
      <c r="M76" s="4"/>
      <c r="N76" s="3"/>
      <c r="O76" s="4"/>
      <c r="T76" s="7"/>
    </row>
    <row r="77" spans="1:20" ht="26.1" customHeight="1">
      <c r="A77" s="1"/>
      <c r="B77" s="1"/>
      <c r="C77" s="1" t="s">
        <v>62</v>
      </c>
      <c r="D77" s="1"/>
      <c r="E77" s="1"/>
      <c r="F77" s="1"/>
      <c r="G77" s="1"/>
      <c r="H77" s="1"/>
      <c r="I77" s="1"/>
      <c r="J77" s="1"/>
      <c r="K77" s="1"/>
      <c r="M77" s="4"/>
      <c r="N77" s="3"/>
      <c r="O77" s="4"/>
      <c r="T77" s="7"/>
    </row>
    <row r="78" spans="1:20" ht="20.100000000000001" customHeight="1">
      <c r="A78" s="1"/>
      <c r="B78" s="1"/>
      <c r="C78" s="1"/>
      <c r="D78" s="1"/>
      <c r="E78" s="1"/>
      <c r="F78" s="1"/>
      <c r="G78" s="1"/>
      <c r="H78" s="1"/>
      <c r="I78" s="1"/>
      <c r="J78" s="1"/>
      <c r="K78" s="1"/>
      <c r="M78" s="4"/>
      <c r="N78" s="3"/>
      <c r="O78" s="4"/>
      <c r="T78" s="7"/>
    </row>
    <row r="79" spans="1:20" ht="20.100000000000001" customHeight="1">
      <c r="A79" s="1"/>
      <c r="B79" s="1" t="s">
        <v>42</v>
      </c>
      <c r="C79" s="1"/>
      <c r="D79" s="1"/>
      <c r="E79" s="1"/>
      <c r="F79" s="1"/>
      <c r="G79" s="1"/>
      <c r="H79" s="1"/>
      <c r="I79" s="1"/>
      <c r="J79" s="1"/>
      <c r="K79" s="1"/>
      <c r="M79" s="4"/>
      <c r="N79" s="3"/>
      <c r="O79" s="4"/>
      <c r="T79" s="7"/>
    </row>
    <row r="80" spans="1:20" ht="20.100000000000001" customHeight="1" thickBot="1">
      <c r="A80" s="18"/>
      <c r="M80" s="4"/>
      <c r="N80" s="3"/>
      <c r="O80" s="4"/>
      <c r="T80" s="7"/>
    </row>
    <row r="81" spans="1:20" ht="20.100000000000001" customHeight="1">
      <c r="A81" s="16" t="s">
        <v>27</v>
      </c>
      <c r="B81" s="187" t="s">
        <v>43</v>
      </c>
      <c r="C81" s="188"/>
      <c r="D81" s="188"/>
      <c r="E81" s="188"/>
      <c r="F81" s="189"/>
      <c r="K81" s="150"/>
      <c r="M81" s="4"/>
      <c r="N81" s="3"/>
      <c r="O81" s="4"/>
      <c r="T81" s="7"/>
    </row>
    <row r="82" spans="1:20" ht="26.1" customHeight="1" thickBot="1">
      <c r="B82" s="24" t="s">
        <v>28</v>
      </c>
      <c r="C82" s="25" t="s">
        <v>29</v>
      </c>
      <c r="D82" s="25" t="s">
        <v>30</v>
      </c>
      <c r="E82" s="17"/>
      <c r="F82" s="49"/>
      <c r="G82" s="150"/>
      <c r="H82" s="3" t="s">
        <v>61</v>
      </c>
      <c r="L82" s="4"/>
      <c r="M82" s="4"/>
      <c r="N82" s="3"/>
      <c r="O82" s="4"/>
      <c r="T82" s="7"/>
    </row>
    <row r="83" spans="1:20" ht="20.100000000000001" customHeight="1">
      <c r="B83" s="28">
        <v>50</v>
      </c>
      <c r="C83" s="29">
        <v>98.9</v>
      </c>
      <c r="D83" s="38">
        <v>3</v>
      </c>
      <c r="E83" s="52">
        <f t="shared" ref="E83:E92" si="3">1-EXP(-E57)</f>
        <v>2.9878221359015078E-2</v>
      </c>
      <c r="F83" s="50">
        <f t="shared" ref="F83:F92" si="4">EXP(-E57)*G57</f>
        <v>1.6989890901266669E-2</v>
      </c>
      <c r="G83" s="152"/>
      <c r="H83"/>
      <c r="S83" s="7"/>
      <c r="T83" s="7"/>
    </row>
    <row r="84" spans="1:20" ht="20.100000000000001" customHeight="1">
      <c r="B84" s="13">
        <v>51</v>
      </c>
      <c r="C84" s="40">
        <v>97.3</v>
      </c>
      <c r="D84" s="37">
        <v>4</v>
      </c>
      <c r="E84" s="53">
        <f t="shared" si="3"/>
        <v>4.0276415859087256E-2</v>
      </c>
      <c r="F84" s="21">
        <f t="shared" si="4"/>
        <v>1.9727103476688854E-2</v>
      </c>
      <c r="G84" s="152"/>
      <c r="T84" s="7"/>
    </row>
    <row r="85" spans="1:20" ht="20.100000000000001" customHeight="1">
      <c r="B85" s="13">
        <v>52</v>
      </c>
      <c r="C85" s="40">
        <v>97.5</v>
      </c>
      <c r="D85" s="37">
        <v>5</v>
      </c>
      <c r="E85" s="53">
        <f t="shared" si="3"/>
        <v>4.9989318989731912E-2</v>
      </c>
      <c r="F85" s="21">
        <f t="shared" si="4"/>
        <v>2.1787573970152085E-2</v>
      </c>
      <c r="G85" s="152"/>
      <c r="T85" s="7"/>
    </row>
    <row r="86" spans="1:20" ht="20.100000000000001" customHeight="1">
      <c r="B86" s="13">
        <v>53</v>
      </c>
      <c r="C86" s="40">
        <v>97.2</v>
      </c>
      <c r="D86" s="37">
        <v>7</v>
      </c>
      <c r="E86" s="53">
        <f t="shared" si="3"/>
        <v>6.9484421443727018E-2</v>
      </c>
      <c r="F86" s="21">
        <f t="shared" si="4"/>
        <v>2.5328321110404169E-2</v>
      </c>
      <c r="G86" s="152"/>
      <c r="H86"/>
      <c r="T86" s="7"/>
    </row>
    <row r="87" spans="1:20" ht="20.100000000000001" customHeight="1">
      <c r="B87" s="13">
        <v>54</v>
      </c>
      <c r="C87" s="40">
        <v>96</v>
      </c>
      <c r="D87" s="37">
        <v>8</v>
      </c>
      <c r="E87" s="53">
        <f t="shared" si="3"/>
        <v>7.9955585370676707E-2</v>
      </c>
      <c r="F87" s="21">
        <f t="shared" si="4"/>
        <v>2.710706852405009E-2</v>
      </c>
      <c r="G87" s="152"/>
      <c r="T87" s="7"/>
    </row>
    <row r="88" spans="1:20" ht="20.100000000000001" customHeight="1">
      <c r="B88" s="13">
        <v>55</v>
      </c>
      <c r="C88" s="40">
        <v>96.5</v>
      </c>
      <c r="D88" s="37">
        <v>9</v>
      </c>
      <c r="E88" s="53">
        <f t="shared" si="3"/>
        <v>8.9047249595685773E-2</v>
      </c>
      <c r="F88" s="21">
        <f t="shared" si="4"/>
        <v>2.8319774623968317E-2</v>
      </c>
      <c r="G88" s="152"/>
      <c r="M88" s="4"/>
      <c r="O88" s="4"/>
      <c r="T88" s="7"/>
    </row>
    <row r="89" spans="1:20" ht="20.100000000000001" customHeight="1">
      <c r="B89" s="13">
        <v>56</v>
      </c>
      <c r="C89" s="40">
        <v>95</v>
      </c>
      <c r="D89" s="37">
        <v>8</v>
      </c>
      <c r="E89" s="53">
        <f t="shared" si="3"/>
        <v>8.0762288006064553E-2</v>
      </c>
      <c r="F89" s="21">
        <f t="shared" si="4"/>
        <v>2.7368388196771298E-2</v>
      </c>
      <c r="G89" s="152"/>
      <c r="M89" s="4"/>
      <c r="N89" s="3"/>
      <c r="O89" s="4"/>
      <c r="T89" s="7"/>
    </row>
    <row r="90" spans="1:20" ht="20.100000000000001" customHeight="1">
      <c r="B90" s="13">
        <v>57</v>
      </c>
      <c r="C90" s="40">
        <v>94.7</v>
      </c>
      <c r="D90" s="37">
        <v>10</v>
      </c>
      <c r="E90" s="53">
        <f t="shared" si="3"/>
        <v>0.10021246964168817</v>
      </c>
      <c r="F90" s="21">
        <f t="shared" si="4"/>
        <v>3.0046230265577262E-2</v>
      </c>
      <c r="G90" s="152"/>
      <c r="H90" s="150"/>
      <c r="I90" s="150"/>
      <c r="J90" s="155"/>
      <c r="M90" s="4"/>
      <c r="N90" s="3"/>
      <c r="O90" s="4"/>
      <c r="T90" s="7"/>
    </row>
    <row r="91" spans="1:20" ht="20.100000000000001" customHeight="1">
      <c r="B91" s="13">
        <v>58</v>
      </c>
      <c r="C91" s="40">
        <v>94.1</v>
      </c>
      <c r="D91" s="37">
        <v>12</v>
      </c>
      <c r="E91" s="53">
        <f t="shared" si="3"/>
        <v>0.11972763237519757</v>
      </c>
      <c r="F91" s="21">
        <f t="shared" si="4"/>
        <v>3.2405450908078781E-2</v>
      </c>
      <c r="G91" s="152"/>
      <c r="H91" s="150"/>
      <c r="I91" s="150"/>
      <c r="J91" s="150"/>
      <c r="M91" s="4"/>
      <c r="N91" s="3"/>
      <c r="O91" s="4"/>
      <c r="T91" s="7"/>
    </row>
    <row r="92" spans="1:20" ht="20.100000000000001" customHeight="1" thickBot="1">
      <c r="B92" s="14">
        <v>59</v>
      </c>
      <c r="C92" s="22">
        <v>94.5</v>
      </c>
      <c r="D92" s="39">
        <v>13</v>
      </c>
      <c r="E92" s="54">
        <f t="shared" si="3"/>
        <v>0.12852328925747525</v>
      </c>
      <c r="F92" s="51">
        <f t="shared" si="4"/>
        <v>3.3250306518040978E-2</v>
      </c>
      <c r="G92" s="152"/>
      <c r="N92" s="3"/>
      <c r="O92" s="4"/>
      <c r="T92" s="7"/>
    </row>
    <row r="93" spans="1:20" ht="20.100000000000001" customHeight="1">
      <c r="B93" s="9"/>
      <c r="C93" s="20"/>
      <c r="D93" s="9"/>
      <c r="E93" s="15"/>
      <c r="F93" s="15"/>
      <c r="H93" s="150"/>
      <c r="I93" s="154"/>
      <c r="J93" s="154"/>
      <c r="L93" s="157"/>
      <c r="N93" s="3"/>
      <c r="O93" s="4"/>
      <c r="T93" s="7"/>
    </row>
    <row r="94" spans="1:20" ht="20.100000000000001" customHeight="1">
      <c r="A94" s="160" t="s">
        <v>68</v>
      </c>
      <c r="B94" s="9"/>
      <c r="C94" s="20"/>
      <c r="D94" s="9"/>
      <c r="E94" s="15"/>
      <c r="F94" s="15"/>
      <c r="H94" s="154"/>
      <c r="I94" s="150"/>
      <c r="J94" s="154"/>
      <c r="L94" s="157"/>
      <c r="M94" s="158"/>
      <c r="N94" s="3"/>
      <c r="O94" s="4"/>
      <c r="T94" s="7"/>
    </row>
    <row r="95" spans="1:20" ht="20.100000000000001" customHeight="1">
      <c r="A95" s="160" t="s">
        <v>71</v>
      </c>
      <c r="B95" s="160"/>
      <c r="C95" s="160"/>
      <c r="D95" s="160"/>
      <c r="E95" s="160"/>
      <c r="F95" s="160"/>
      <c r="G95" s="160"/>
      <c r="H95" s="160"/>
      <c r="I95" s="160"/>
      <c r="J95" s="154"/>
      <c r="L95" s="157"/>
      <c r="M95" s="158"/>
      <c r="N95" s="3"/>
      <c r="O95" s="4"/>
      <c r="T95" s="7"/>
    </row>
    <row r="96" spans="1:20" ht="39.75" customHeight="1">
      <c r="A96" s="193" t="s">
        <v>72</v>
      </c>
      <c r="B96" s="193"/>
      <c r="C96" s="193"/>
      <c r="D96" s="193"/>
      <c r="E96" s="193"/>
      <c r="F96" s="193"/>
      <c r="G96" s="193"/>
      <c r="H96" s="193"/>
      <c r="I96" s="193"/>
      <c r="J96" s="154"/>
      <c r="M96" s="4"/>
      <c r="N96" s="3"/>
      <c r="O96" s="4"/>
      <c r="T96" s="7"/>
    </row>
    <row r="97" spans="1:20" ht="37.5" customHeight="1">
      <c r="A97" s="193" t="s">
        <v>78</v>
      </c>
      <c r="B97" s="193"/>
      <c r="C97" s="193"/>
      <c r="D97" s="193"/>
      <c r="E97" s="193"/>
      <c r="F97" s="193"/>
      <c r="G97" s="193"/>
      <c r="H97" s="193"/>
      <c r="I97" s="193"/>
      <c r="J97" s="154"/>
      <c r="M97" s="4"/>
      <c r="N97" s="3"/>
      <c r="O97" s="4"/>
      <c r="T97" s="7"/>
    </row>
    <row r="98" spans="1:20" s="160" customFormat="1" ht="22.5" customHeight="1">
      <c r="A98" s="160" t="s">
        <v>73</v>
      </c>
    </row>
    <row r="99" spans="1:20" ht="20.100000000000001" customHeight="1">
      <c r="A99" s="7"/>
      <c r="H99" s="154"/>
      <c r="I99" s="150"/>
      <c r="J99" s="154"/>
      <c r="M99" s="4"/>
      <c r="N99" s="3"/>
      <c r="O99" s="4"/>
      <c r="T99" s="7"/>
    </row>
    <row r="100" spans="1:20" ht="20.100000000000001" customHeight="1">
      <c r="A100" s="2" t="s">
        <v>44</v>
      </c>
      <c r="B100" s="1" t="s">
        <v>63</v>
      </c>
      <c r="C100" s="1"/>
      <c r="D100" s="1"/>
      <c r="E100" s="1"/>
      <c r="F100" s="1"/>
      <c r="G100" s="1"/>
      <c r="H100" s="1"/>
      <c r="I100" s="1"/>
      <c r="J100" s="1"/>
      <c r="K100" s="1"/>
      <c r="M100" s="4"/>
      <c r="N100" s="3"/>
      <c r="O100" s="4"/>
      <c r="T100" s="7"/>
    </row>
    <row r="101" spans="1:20" ht="20.100000000000001" customHeight="1">
      <c r="A101" s="1"/>
      <c r="B101" s="1" t="s">
        <v>46</v>
      </c>
      <c r="C101" s="1"/>
      <c r="D101" s="1"/>
      <c r="E101" s="1"/>
      <c r="F101" s="1"/>
      <c r="G101" s="1"/>
      <c r="H101" s="1"/>
      <c r="I101" s="1"/>
      <c r="J101" s="1"/>
      <c r="K101" s="1"/>
      <c r="M101" s="4"/>
      <c r="N101" s="3"/>
      <c r="O101" s="4"/>
      <c r="T101" s="7"/>
    </row>
    <row r="102" spans="1:20" ht="20.100000000000001" customHeight="1">
      <c r="A102" s="1"/>
      <c r="B102" s="1" t="s">
        <v>47</v>
      </c>
      <c r="C102" s="1"/>
      <c r="D102" s="1"/>
      <c r="E102" s="1"/>
      <c r="F102" s="1"/>
      <c r="G102" s="1"/>
      <c r="H102" s="1"/>
      <c r="I102" s="1"/>
      <c r="J102" s="1"/>
      <c r="K102" s="1"/>
      <c r="M102" s="4"/>
      <c r="N102" s="3"/>
      <c r="O102" s="4"/>
      <c r="T102" s="7"/>
    </row>
    <row r="103" spans="1:20" ht="20.100000000000001" customHeight="1">
      <c r="A103" s="1"/>
      <c r="B103" s="5" t="s">
        <v>48</v>
      </c>
      <c r="C103" s="5"/>
      <c r="D103" s="5"/>
      <c r="E103" s="5"/>
      <c r="F103" s="5"/>
      <c r="G103" s="5"/>
      <c r="H103" s="5"/>
      <c r="I103" s="5"/>
      <c r="J103" s="1"/>
      <c r="K103" s="1"/>
      <c r="M103" s="4"/>
      <c r="N103" s="3"/>
      <c r="O103" s="4"/>
      <c r="T103" s="7"/>
    </row>
    <row r="104" spans="1:20" ht="20.100000000000001" customHeight="1">
      <c r="A104" s="1"/>
      <c r="B104" s="1"/>
      <c r="C104" s="1"/>
      <c r="D104" s="1"/>
      <c r="E104" s="1"/>
      <c r="F104" s="1"/>
      <c r="G104" s="1"/>
      <c r="H104" s="1"/>
      <c r="I104" s="1"/>
      <c r="J104" s="1"/>
      <c r="K104" s="1"/>
      <c r="M104" s="4"/>
      <c r="N104" s="3"/>
      <c r="O104" s="4"/>
      <c r="T104" s="7"/>
    </row>
    <row r="105" spans="1:20" ht="20.100000000000001" customHeight="1">
      <c r="A105" s="1"/>
      <c r="B105" s="1"/>
      <c r="C105" s="55"/>
      <c r="D105" s="1"/>
      <c r="E105" s="1"/>
      <c r="F105" s="1"/>
      <c r="G105" s="1"/>
      <c r="H105" s="1"/>
      <c r="I105" s="1"/>
      <c r="J105" s="1"/>
      <c r="K105" s="1"/>
      <c r="M105" s="4"/>
      <c r="N105" s="3"/>
      <c r="O105" s="4"/>
      <c r="T105" s="7"/>
    </row>
    <row r="106" spans="1:20" ht="20.100000000000001" customHeight="1">
      <c r="A106" s="1"/>
      <c r="B106" s="1"/>
      <c r="C106" s="1"/>
      <c r="D106" s="1"/>
      <c r="E106" s="1"/>
      <c r="F106" s="1"/>
      <c r="G106" s="1"/>
      <c r="H106" s="1"/>
      <c r="I106" s="1"/>
      <c r="J106" s="1"/>
      <c r="K106" s="1"/>
      <c r="M106" s="4"/>
      <c r="N106" s="3"/>
      <c r="O106" s="4"/>
      <c r="T106" s="7"/>
    </row>
    <row r="107" spans="1:20" ht="20.100000000000001" customHeight="1">
      <c r="A107" s="1"/>
      <c r="B107" s="1"/>
      <c r="C107" s="1"/>
      <c r="D107" s="1"/>
      <c r="E107" s="1"/>
      <c r="F107" s="1"/>
      <c r="G107" s="1"/>
      <c r="H107" s="1"/>
      <c r="I107" s="1"/>
      <c r="J107" s="1"/>
      <c r="K107" s="1"/>
      <c r="M107" s="4"/>
      <c r="N107" s="3"/>
      <c r="O107" s="4"/>
      <c r="T107" s="7"/>
    </row>
    <row r="108" spans="1:20" ht="20.100000000000001" customHeight="1">
      <c r="A108" s="1"/>
      <c r="B108" s="1"/>
      <c r="C108" s="1"/>
      <c r="D108" s="1"/>
      <c r="E108" s="1"/>
      <c r="F108" s="1"/>
      <c r="G108" s="1"/>
      <c r="H108" s="1"/>
      <c r="I108" s="1"/>
      <c r="J108" s="1"/>
      <c r="K108" s="1"/>
      <c r="M108" s="4"/>
      <c r="N108" s="3"/>
      <c r="O108" s="4"/>
      <c r="T108" s="7"/>
    </row>
    <row r="109" spans="1:20" ht="20.100000000000001" customHeight="1">
      <c r="A109" s="1"/>
      <c r="B109" s="1"/>
      <c r="C109" s="1"/>
      <c r="D109" s="1"/>
      <c r="E109" s="1"/>
      <c r="F109" s="1"/>
      <c r="G109" s="1"/>
      <c r="H109" s="1"/>
      <c r="I109" s="1"/>
      <c r="J109" s="1"/>
      <c r="K109" s="1"/>
      <c r="M109" s="4"/>
      <c r="N109" s="3"/>
      <c r="O109" s="4"/>
      <c r="T109" s="7"/>
    </row>
    <row r="110" spans="1:20" ht="20.100000000000001" customHeight="1">
      <c r="A110" s="1"/>
      <c r="B110" s="1"/>
      <c r="C110" s="1"/>
      <c r="D110" s="1"/>
      <c r="E110" s="1"/>
      <c r="F110" s="1"/>
      <c r="G110" s="1"/>
      <c r="H110" s="1"/>
      <c r="I110" s="1"/>
      <c r="J110" s="1"/>
      <c r="K110" s="1"/>
      <c r="M110" s="4"/>
      <c r="N110" s="3"/>
      <c r="O110" s="4"/>
      <c r="T110" s="7"/>
    </row>
    <row r="111" spans="1:20" ht="20.100000000000001" customHeight="1">
      <c r="A111" s="1"/>
      <c r="B111" s="1"/>
      <c r="C111" s="1"/>
      <c r="D111" s="1"/>
      <c r="E111" s="1"/>
      <c r="F111" s="1"/>
      <c r="G111" s="1"/>
      <c r="H111" s="1"/>
      <c r="I111" s="1"/>
      <c r="J111" s="1"/>
      <c r="K111" s="1"/>
      <c r="M111" s="4"/>
      <c r="N111" s="3"/>
      <c r="O111" s="4"/>
      <c r="T111" s="7"/>
    </row>
    <row r="112" spans="1:20" ht="20.100000000000001" customHeight="1">
      <c r="A112" s="1"/>
      <c r="B112" s="1"/>
      <c r="C112" s="1"/>
      <c r="D112" s="1"/>
      <c r="E112" s="1"/>
      <c r="F112" s="1"/>
      <c r="G112" s="1"/>
      <c r="H112" s="1"/>
      <c r="I112" s="1"/>
      <c r="J112" s="1"/>
      <c r="K112" s="1"/>
      <c r="M112" s="4"/>
      <c r="N112" s="3"/>
      <c r="O112" s="4"/>
      <c r="T112" s="7"/>
    </row>
    <row r="113" spans="1:11" ht="20.100000000000001" customHeight="1">
      <c r="A113" s="1"/>
      <c r="B113" s="1"/>
      <c r="C113" s="1"/>
      <c r="D113" s="1"/>
      <c r="E113" s="1"/>
      <c r="F113" s="1"/>
      <c r="G113" s="1"/>
      <c r="H113" s="1"/>
      <c r="I113" s="1"/>
      <c r="J113" s="1"/>
      <c r="K113" s="1"/>
    </row>
    <row r="114" spans="1:11" ht="20.100000000000001" customHeight="1">
      <c r="A114" s="1"/>
      <c r="B114" s="1"/>
      <c r="C114" s="1"/>
      <c r="D114" s="1"/>
      <c r="E114" s="1"/>
      <c r="F114" s="1"/>
      <c r="G114" s="1"/>
      <c r="H114" s="1"/>
      <c r="I114" s="1"/>
      <c r="J114" s="1"/>
      <c r="K114" s="1"/>
    </row>
    <row r="115" spans="1:11" ht="20.100000000000001" customHeight="1">
      <c r="A115" s="55"/>
      <c r="B115" s="55"/>
      <c r="C115" s="55"/>
      <c r="D115" s="55"/>
      <c r="E115" s="55"/>
      <c r="F115" s="55"/>
      <c r="G115" s="55"/>
      <c r="H115" s="55"/>
      <c r="I115" s="55"/>
      <c r="J115" s="55"/>
      <c r="K115" s="1"/>
    </row>
    <row r="116" spans="1:11" ht="20.100000000000001" customHeight="1">
      <c r="A116" s="55"/>
      <c r="B116" s="55"/>
      <c r="C116" s="55"/>
      <c r="D116" s="55"/>
      <c r="E116" s="55"/>
      <c r="F116" s="55"/>
      <c r="G116" s="55"/>
      <c r="H116" s="55"/>
      <c r="I116" s="55"/>
      <c r="J116" s="55"/>
      <c r="K116" s="1"/>
    </row>
    <row r="117" spans="1:11" ht="20.100000000000001" customHeight="1">
      <c r="A117" s="1"/>
      <c r="B117" s="23" t="s">
        <v>49</v>
      </c>
      <c r="C117" s="1"/>
      <c r="D117" s="1"/>
      <c r="E117" s="1"/>
      <c r="F117" s="1"/>
      <c r="G117" s="1"/>
      <c r="H117" s="1"/>
      <c r="I117" s="1"/>
      <c r="J117" s="1"/>
      <c r="K117" s="1"/>
    </row>
    <row r="118" spans="1:11" ht="20.100000000000001" customHeight="1" thickBot="1"/>
    <row r="119" spans="1:11" ht="20.100000000000001" customHeight="1">
      <c r="A119" s="16" t="s">
        <v>27</v>
      </c>
      <c r="B119" s="174" t="s">
        <v>64</v>
      </c>
      <c r="C119" s="175"/>
      <c r="D119" s="175"/>
      <c r="E119" s="175"/>
      <c r="F119" s="175"/>
      <c r="G119" s="175"/>
      <c r="H119" s="175"/>
      <c r="I119" s="175"/>
      <c r="J119" s="176"/>
    </row>
    <row r="120" spans="1:11" ht="20.100000000000001" customHeight="1" thickBot="1">
      <c r="B120" s="180"/>
      <c r="C120" s="181"/>
      <c r="D120" s="181"/>
      <c r="E120" s="181"/>
      <c r="F120" s="181"/>
      <c r="G120" s="181"/>
      <c r="H120" s="181"/>
      <c r="I120" s="181"/>
      <c r="J120" s="182"/>
    </row>
    <row r="121" spans="1:11" ht="20.100000000000001" customHeight="1">
      <c r="C121" s="19"/>
      <c r="D121" s="19"/>
      <c r="E121" s="19"/>
      <c r="F121" s="19"/>
      <c r="G121" s="19"/>
      <c r="H121" s="19"/>
      <c r="I121" s="19"/>
      <c r="J121" s="19"/>
    </row>
    <row r="122" spans="1:11" ht="20.100000000000001" customHeight="1">
      <c r="A122" s="168" t="s">
        <v>68</v>
      </c>
      <c r="C122" s="19"/>
      <c r="D122" s="19"/>
      <c r="E122" s="19"/>
      <c r="F122" s="19"/>
      <c r="G122" s="19"/>
      <c r="H122" s="19"/>
    </row>
    <row r="123" spans="1:11" ht="59.25" customHeight="1">
      <c r="A123" s="190" t="s">
        <v>74</v>
      </c>
      <c r="B123" s="190"/>
      <c r="C123" s="190"/>
      <c r="D123" s="190"/>
      <c r="E123" s="190"/>
      <c r="F123" s="190"/>
      <c r="G123" s="190"/>
      <c r="H123" s="190"/>
      <c r="I123" s="190"/>
    </row>
    <row r="124" spans="1:11" ht="76.5" customHeight="1">
      <c r="A124" s="191" t="s">
        <v>75</v>
      </c>
      <c r="B124" s="191"/>
      <c r="C124" s="191"/>
      <c r="D124" s="191"/>
      <c r="E124" s="191"/>
      <c r="F124" s="191"/>
      <c r="G124" s="191"/>
      <c r="H124" s="191"/>
      <c r="I124" s="191"/>
    </row>
    <row r="125" spans="1:11" ht="20.100000000000001" customHeight="1">
      <c r="A125" s="168"/>
      <c r="B125" s="150"/>
    </row>
    <row r="126" spans="1:11" ht="20.100000000000001" customHeight="1">
      <c r="A126" s="168"/>
      <c r="B126" s="7"/>
    </row>
    <row r="127" spans="1:11" ht="20.100000000000001" customHeight="1">
      <c r="A127" s="150"/>
    </row>
    <row r="128" spans="1:11" ht="20.100000000000001" customHeight="1">
      <c r="A128" s="157"/>
      <c r="B128" s="150"/>
    </row>
  </sheetData>
  <mergeCells count="14">
    <mergeCell ref="A123:I123"/>
    <mergeCell ref="A124:I124"/>
    <mergeCell ref="B119:J120"/>
    <mergeCell ref="B26:E26"/>
    <mergeCell ref="B55:G55"/>
    <mergeCell ref="B81:F81"/>
    <mergeCell ref="C67:D67"/>
    <mergeCell ref="A42:I42"/>
    <mergeCell ref="A43:I43"/>
    <mergeCell ref="A44:I44"/>
    <mergeCell ref="A71:I71"/>
    <mergeCell ref="A72:I72"/>
    <mergeCell ref="A96:I96"/>
    <mergeCell ref="A97:I97"/>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2049" r:id="rId4">
          <objectPr defaultSize="0" autoPict="0" r:id="rId5">
            <anchor moveWithCells="1" sizeWithCells="1">
              <from>
                <xdr:col>8</xdr:col>
                <xdr:colOff>133350</xdr:colOff>
                <xdr:row>54</xdr:row>
                <xdr:rowOff>314325</xdr:rowOff>
              </from>
              <to>
                <xdr:col>8</xdr:col>
                <xdr:colOff>847725</xdr:colOff>
                <xdr:row>57</xdr:row>
                <xdr:rowOff>66675</xdr:rowOff>
              </to>
            </anchor>
          </objectPr>
        </oleObject>
      </mc:Choice>
      <mc:Fallback>
        <oleObject progId="Equation.DSMT4" shapeId="2049" r:id="rId4"/>
      </mc:Fallback>
    </mc:AlternateContent>
    <mc:AlternateContent xmlns:mc="http://schemas.openxmlformats.org/markup-compatibility/2006">
      <mc:Choice Requires="x14">
        <oleObject progId="Equation.DSMT4" shapeId="2050" r:id="rId6">
          <objectPr defaultSize="0" autoPict="0" r:id="rId7">
            <anchor moveWithCells="1" sizeWithCells="1">
              <from>
                <xdr:col>8</xdr:col>
                <xdr:colOff>95250</xdr:colOff>
                <xdr:row>57</xdr:row>
                <xdr:rowOff>200025</xdr:rowOff>
              </from>
              <to>
                <xdr:col>9</xdr:col>
                <xdr:colOff>933450</xdr:colOff>
                <xdr:row>59</xdr:row>
                <xdr:rowOff>76200</xdr:rowOff>
              </to>
            </anchor>
          </objectPr>
        </oleObject>
      </mc:Choice>
      <mc:Fallback>
        <oleObject progId="Equation.DSMT4" shapeId="2050" r:id="rId6"/>
      </mc:Fallback>
    </mc:AlternateContent>
    <mc:AlternateContent xmlns:mc="http://schemas.openxmlformats.org/markup-compatibility/2006">
      <mc:Choice Requires="x14">
        <oleObject progId="Equation.DSMT4" shapeId="2051" r:id="rId8">
          <objectPr defaultSize="0" autoPict="0" r:id="rId9">
            <anchor moveWithCells="1" sizeWithCells="1">
              <from>
                <xdr:col>8</xdr:col>
                <xdr:colOff>114300</xdr:colOff>
                <xdr:row>59</xdr:row>
                <xdr:rowOff>228600</xdr:rowOff>
              </from>
              <to>
                <xdr:col>9</xdr:col>
                <xdr:colOff>438150</xdr:colOff>
                <xdr:row>62</xdr:row>
                <xdr:rowOff>66675</xdr:rowOff>
              </to>
            </anchor>
          </objectPr>
        </oleObject>
      </mc:Choice>
      <mc:Fallback>
        <oleObject progId="Equation.DSMT4" shapeId="2051" r:id="rId8"/>
      </mc:Fallback>
    </mc:AlternateContent>
    <mc:AlternateContent xmlns:mc="http://schemas.openxmlformats.org/markup-compatibility/2006">
      <mc:Choice Requires="x14">
        <oleObject progId="Equation.DSMT4" shapeId="2052" r:id="rId10">
          <objectPr defaultSize="0" autoPict="0" r:id="rId11">
            <anchor moveWithCells="1" sizeWithCells="1">
              <from>
                <xdr:col>6</xdr:col>
                <xdr:colOff>857250</xdr:colOff>
                <xdr:row>82</xdr:row>
                <xdr:rowOff>0</xdr:rowOff>
              </from>
              <to>
                <xdr:col>8</xdr:col>
                <xdr:colOff>609600</xdr:colOff>
                <xdr:row>83</xdr:row>
                <xdr:rowOff>228600</xdr:rowOff>
              </to>
            </anchor>
          </objectPr>
        </oleObject>
      </mc:Choice>
      <mc:Fallback>
        <oleObject progId="Equation.DSMT4" shapeId="2052" r:id="rId10"/>
      </mc:Fallback>
    </mc:AlternateContent>
    <mc:AlternateContent xmlns:mc="http://schemas.openxmlformats.org/markup-compatibility/2006">
      <mc:Choice Requires="x14">
        <oleObject progId="Equation.DSMT4" shapeId="2053" r:id="rId12">
          <objectPr defaultSize="0" autoPict="0" r:id="rId13">
            <anchor moveWithCells="1" sizeWithCells="1">
              <from>
                <xdr:col>7</xdr:col>
                <xdr:colOff>161925</xdr:colOff>
                <xdr:row>84</xdr:row>
                <xdr:rowOff>104775</xdr:rowOff>
              </from>
              <to>
                <xdr:col>9</xdr:col>
                <xdr:colOff>1495425</xdr:colOff>
                <xdr:row>88</xdr:row>
                <xdr:rowOff>161925</xdr:rowOff>
              </to>
            </anchor>
          </objectPr>
        </oleObject>
      </mc:Choice>
      <mc:Fallback>
        <oleObject progId="Equation.DSMT4" shapeId="2053" r:id="rId12"/>
      </mc:Fallback>
    </mc:AlternateContent>
  </oleObjects>
</worksheet>
</file>

<file path=docMetadata/LabelInfo.xml><?xml version="1.0" encoding="utf-8"?>
<clbl:labelList xmlns:clbl="http://schemas.microsoft.com/office/2020/mipLabelMetadata">
  <clbl:label id="{a9ee03e0-b78c-4998-8bf4-79b266b85105}" enabled="1" method="Standard" siteId="{723a5a87-f39a-4a22-9247-3fc240c013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Question 1</vt:lpstr>
      <vt:lpstr>Question 1 Model Solution</vt:lpstr>
      <vt:lpstr>'Question 1'!int_g</vt:lpstr>
      <vt:lpstr>'Question 1'!mc</vt:lpstr>
      <vt:lpstr>'Question 1'!P</vt:lpstr>
      <vt:lpstr>'Question 1'!rf</vt:lpstr>
      <vt:lpstr>'Question 1'!sigma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Jeffrey Beckley</dc:creator>
  <cp:keywords/>
  <dc:description/>
  <cp:lastModifiedBy>Mary Hardy</cp:lastModifiedBy>
  <cp:revision/>
  <dcterms:created xsi:type="dcterms:W3CDTF">2024-09-01T14:24:46Z</dcterms:created>
  <dcterms:modified xsi:type="dcterms:W3CDTF">2026-06-17T04:07:54Z</dcterms:modified>
  <cp:category/>
  <cp:contentStatus/>
</cp:coreProperties>
</file>